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9MBqk1xEgIl+Qbbk8A13oEotfjVcM798FIQ8PLYxDqSsnYIAECWLVEsihH/HNFlur0PJx7PtspBophMiLFbsyg==" workbookSaltValue="We7+BZxlF3hW1b4DbJyFkg==" workbookSpinCount="100000"/>
  <bookViews>
    <workbookView xWindow="-108" yWindow="-108" windowWidth="23256" windowHeight="12456" activeTab="1"/>
  </bookViews>
  <sheets>
    <sheet name="企業購入シート用アジア・パラ申込書" sheetId="10" r:id="rId1"/>
    <sheet name="対象競技・パッケージ一覧" sheetId="22" r:id="rId2"/>
  </sheets>
  <definedNames>
    <definedName name="_xlnm.Print_Area" localSheetId="0">'企業購入シート用アジア・パラ申込書'!$B$1:$AT$61</definedName>
    <definedName name="_xlnm.Print_Titles" localSheetId="1">'対象競技・パッケージ一覧'!$1:$1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<sst xmlns="http://schemas.openxmlformats.org/spreadsheetml/2006/main" xmlns:r="http://schemas.openxmlformats.org/officeDocument/2006/relationships" count="114" uniqueCount="114">
  <si>
    <t>≪営業時間≫
10:00～17:00（土日祝祭日休業）</t>
  </si>
  <si>
    <t>★お控えを必ず
保管ください</t>
    <rPh sb="2" eb="3">
      <t>ヒカ</t>
    </rPh>
    <rPh sb="5" eb="6">
      <t>カナラ</t>
    </rPh>
    <rPh sb="8" eb="10">
      <t>ホカン</t>
    </rPh>
    <phoneticPr fontId="3"/>
  </si>
  <si>
    <t>⑧</t>
  </si>
  <si>
    <t>枚</t>
    <rPh sb="0" eb="1">
      <t>マイ</t>
    </rPh>
    <phoneticPr fontId="3"/>
  </si>
  <si>
    <t>年</t>
    <rPh sb="0" eb="1">
      <t>ネン</t>
    </rPh>
    <phoneticPr fontId="3"/>
  </si>
  <si>
    <t>※担当者をご指名いただき、その方を通じてお手続きいただきますようお願いいたします。ご担当者様以外の申込についても受理いたしかねますのでご留意ください。</t>
    <rPh sb="42" eb="45">
      <t>タントウシャ</t>
    </rPh>
    <rPh sb="45" eb="46">
      <t>サマ</t>
    </rPh>
    <rPh sb="46" eb="48">
      <t>イガイ</t>
    </rPh>
    <rPh sb="49" eb="51">
      <t>モウシコミ</t>
    </rPh>
    <phoneticPr fontId="3"/>
  </si>
  <si>
    <r>
      <rPr>
        <sz val="14"/>
        <color theme="1"/>
        <rFont val="Meiryo UI"/>
      </rPr>
      <t>在庫なし</t>
    </r>
    <rPh sb="0" eb="2">
      <t>ザイコ</t>
    </rPh>
    <phoneticPr fontId="3"/>
  </si>
  <si>
    <t>≪ 申 込 欄 ≫</t>
    <rPh sb="2" eb="3">
      <t>サル</t>
    </rPh>
    <rPh sb="4" eb="5">
      <t>コ</t>
    </rPh>
    <rPh sb="6" eb="7">
      <t>ラン</t>
    </rPh>
    <phoneticPr fontId="3"/>
  </si>
  <si>
    <t>⑫</t>
  </si>
  <si>
    <t>〒</t>
  </si>
  <si>
    <t>下記、注意事項をご一読の上、お申し込みください。</t>
    <rPh sb="0" eb="2">
      <t>カキ</t>
    </rPh>
    <rPh sb="3" eb="5">
      <t>チュウイ</t>
    </rPh>
    <rPh sb="5" eb="7">
      <t>ジコウ</t>
    </rPh>
    <rPh sb="9" eb="11">
      <t>イチドク</t>
    </rPh>
    <rPh sb="12" eb="13">
      <t>ウエ</t>
    </rPh>
    <rPh sb="15" eb="16">
      <t>モウ</t>
    </rPh>
    <rPh sb="17" eb="18">
      <t>コ</t>
    </rPh>
    <phoneticPr fontId="3"/>
  </si>
  <si>
    <r>
      <t>10/03</t>
    </r>
    <r>
      <rPr>
        <sz val="14"/>
        <color theme="1"/>
        <rFont val="Meiryo UI"/>
      </rPr>
      <t>（土）</t>
    </r>
  </si>
  <si>
    <t>月</t>
    <rPh sb="0" eb="1">
      <t>ガツ</t>
    </rPh>
    <phoneticPr fontId="3"/>
  </si>
  <si>
    <t>日</t>
    <rPh sb="0" eb="1">
      <t>ニチ</t>
    </rPh>
    <phoneticPr fontId="3"/>
  </si>
  <si>
    <t>(</t>
  </si>
  <si>
    <t>⑩</t>
  </si>
  <si>
    <t>)</t>
  </si>
  <si>
    <t>フリガナ</t>
  </si>
  <si>
    <t>団体名または法人名</t>
  </si>
  <si>
    <t>ご担当者名</t>
  </si>
  <si>
    <t>ご　住　所</t>
    <rPh sb="2" eb="3">
      <t>ジュウ</t>
    </rPh>
    <rPh sb="4" eb="5">
      <t>ショ</t>
    </rPh>
    <phoneticPr fontId="3"/>
  </si>
  <si>
    <r>
      <rPr>
        <sz val="14"/>
        <color theme="1"/>
        <rFont val="Meiryo UI"/>
      </rPr>
      <t>◎</t>
    </r>
  </si>
  <si>
    <t>☎ＴＥＬ・携帯</t>
    <rPh sb="5" eb="7">
      <t>ケイタイ</t>
    </rPh>
    <phoneticPr fontId="3"/>
  </si>
  <si>
    <t xml:space="preserve"> E-mail</t>
  </si>
  <si>
    <r>
      <t>10/02</t>
    </r>
    <r>
      <rPr>
        <sz val="14"/>
        <color theme="1"/>
        <rFont val="Meiryo UI"/>
      </rPr>
      <t>（金）</t>
    </r>
    <rPh sb="6" eb="7">
      <t>キン</t>
    </rPh>
    <phoneticPr fontId="3"/>
  </si>
  <si>
    <t>＠</t>
  </si>
  <si>
    <t>F A X</t>
  </si>
  <si>
    <t>口</t>
    <rPh sb="0" eb="1">
      <t>クチ</t>
    </rPh>
    <phoneticPr fontId="3"/>
  </si>
  <si>
    <t>チケット引取方法</t>
  </si>
  <si>
    <t>説明</t>
    <rPh sb="0" eb="2">
      <t>セツメイ</t>
    </rPh>
    <phoneticPr fontId="3"/>
  </si>
  <si>
    <t>チケットの
ご利用目的</t>
    <rPh sb="7" eb="9">
      <t>リヨウ</t>
    </rPh>
    <rPh sb="9" eb="11">
      <t>モクテキ</t>
    </rPh>
    <phoneticPr fontId="3"/>
  </si>
  <si>
    <t>ご希望内容</t>
    <rPh sb="1" eb="3">
      <t>キボウ</t>
    </rPh>
    <rPh sb="3" eb="5">
      <t>ナイヨウ</t>
    </rPh>
    <phoneticPr fontId="3"/>
  </si>
  <si>
    <t>③</t>
  </si>
  <si>
    <t>項目</t>
    <rPh sb="0" eb="2">
      <t>コウモク</t>
    </rPh>
    <phoneticPr fontId="3"/>
  </si>
  <si>
    <t>金額</t>
    <rPh sb="0" eb="2">
      <t>キンガク</t>
    </rPh>
    <phoneticPr fontId="3"/>
  </si>
  <si>
    <t>例</t>
    <rPh sb="0" eb="1">
      <t>レイ</t>
    </rPh>
    <phoneticPr fontId="3"/>
  </si>
  <si>
    <t>）</t>
  </si>
  <si>
    <t>【お問い合わせ先】</t>
    <rPh sb="2" eb="3">
      <t>ト</t>
    </rPh>
    <rPh sb="4" eb="5">
      <t>ア</t>
    </rPh>
    <rPh sb="7" eb="8">
      <t>サキ</t>
    </rPh>
    <phoneticPr fontId="3"/>
  </si>
  <si>
    <t>円</t>
    <rPh sb="0" eb="1">
      <t>エン</t>
    </rPh>
    <phoneticPr fontId="3"/>
  </si>
  <si>
    <t>⑪</t>
  </si>
  <si>
    <t>該当する場合のみ記載ください</t>
    <rPh sb="0" eb="2">
      <t>ガイトウ</t>
    </rPh>
    <rPh sb="4" eb="6">
      <t>バアイ</t>
    </rPh>
    <rPh sb="8" eb="10">
      <t>キサイ</t>
    </rPh>
    <phoneticPr fontId="3"/>
  </si>
  <si>
    <t>①</t>
  </si>
  <si>
    <t>≪　以下　お申込み合計金額 欄　≫</t>
  </si>
  <si>
    <r>
      <t>・すべての観戦チケットは公益財団法人　愛知・名古屋アジア・アジアパラ競技大会組織委員会 （AINAGOC）定める約款が適用されます。
・当受付は前列等の良席を確約するものではありません。
・前後列等の座席位置、通路側・前列等の詳細な座席位置の指定はできません。ご用意したお席は手元にチケットが届いた際のご確認となります。
・チケットは盗難・紛失・お忘れ等いかなる場合も再発行はいたしません。
・パッケージ金額には、チケット1枚につき110円（税込）の発券手数料が含まれています。
・お申込内容確定後のキャンセル・変更は一切お受けできかねます。
・お申込書を受け取り後、請求書の発行をもってメールにてご回答いたします。
・支払方法は銀行振込(請求書対応)のみです。</t>
    </r>
    <r>
      <rPr>
        <sz val="11"/>
        <color theme="1"/>
        <rFont val="BIZ UDPゴシック"/>
      </rPr>
      <t>請求書の発行は購入確定後に順次行いますが、振込期限は発行日から概ね２週間となる場合があります。予めご了承ください。</t>
    </r>
    <r>
      <rPr>
        <sz val="11"/>
        <color auto="1"/>
        <rFont val="BIZ UDPゴシック"/>
      </rPr>
      <t xml:space="preserve">
・請求先発行の宛名はご入力いただいた企業様名または団体様名の表記で使用いたしますのでご留意ください。
・お振込・ご送金にかかる手数料はご購入者様にてご負担ください。
・お申し込みが確定したチケットは準備出来次第お届けする予定です。
・在庫がなくなり次第終了となります。
・購入したチケットは、購入した各企業からチケット使用者へ受け渡しを行ってください。
</t>
    </r>
    <r>
      <rPr>
        <sz val="11"/>
        <color theme="1"/>
        <rFont val="BIZ UDPゴシック"/>
      </rPr>
      <t>・競技の日付、時間等の変更により、やむを得ずパッケージの内容が変更になる場合があります。</t>
    </r>
    <rPh sb="248" eb="251">
      <t>セイキュウショ</t>
    </rPh>
    <rPh sb="252" eb="254">
      <t>ハッコウ</t>
    </rPh>
    <rPh sb="492" eb="493">
      <t>エ</t>
    </rPh>
    <rPh sb="500" eb="501">
      <t>トウ</t>
    </rPh>
    <rPh sb="502" eb="504">
      <t>ヘンコウ</t>
    </rPh>
    <rPh sb="507" eb="509">
      <t>バアイ</t>
    </rPh>
    <phoneticPr fontId="3"/>
  </si>
  <si>
    <t>⑨</t>
  </si>
  <si>
    <t>②</t>
  </si>
  <si>
    <t>（</t>
  </si>
  <si>
    <t>④</t>
  </si>
  <si>
    <r>
      <t>10/01</t>
    </r>
    <r>
      <rPr>
        <sz val="14"/>
        <color theme="1"/>
        <rFont val="Meiryo UI"/>
      </rPr>
      <t>（木）</t>
    </r>
    <rPh sb="6" eb="7">
      <t>モク</t>
    </rPh>
    <phoneticPr fontId="3"/>
  </si>
  <si>
    <t>枚　数</t>
    <rPh sb="0" eb="1">
      <t>マイ</t>
    </rPh>
    <rPh sb="2" eb="3">
      <t>スウ</t>
    </rPh>
    <phoneticPr fontId="3"/>
  </si>
  <si>
    <t>⑤</t>
  </si>
  <si>
    <t>⑥</t>
  </si>
  <si>
    <t>会場名</t>
  </si>
  <si>
    <t>SSET3</t>
  </si>
  <si>
    <t>⑮</t>
  </si>
  <si>
    <t>⑦</t>
  </si>
  <si>
    <t>⑬</t>
  </si>
  <si>
    <t>⑭</t>
  </si>
  <si>
    <t>手数料</t>
    <rPh sb="0" eb="3">
      <t>テスウリョウ</t>
    </rPh>
    <phoneticPr fontId="3"/>
  </si>
  <si>
    <t>円</t>
  </si>
  <si>
    <t>※残席状況によってご用意できない場合があります。</t>
  </si>
  <si>
    <t>愛知・名古屋アジア・アジアパラ競技大会2026　企業購入シート専用　お申込書</t>
    <rPh sb="24" eb="28">
      <t>キギョウコウニュウ</t>
    </rPh>
    <phoneticPr fontId="3"/>
  </si>
  <si>
    <t>‐</t>
  </si>
  <si>
    <r>
      <rPr>
        <b/>
        <sz val="14"/>
        <color theme="1"/>
        <rFont val="ＭＳ Ｐゴシック"/>
      </rPr>
      <t>日付</t>
    </r>
  </si>
  <si>
    <t>合計申込口数</t>
    <rPh sb="0" eb="2">
      <t>ゴウケイ</t>
    </rPh>
    <rPh sb="2" eb="4">
      <t>モウシコミ</t>
    </rPh>
    <rPh sb="4" eb="6">
      <t>クチスウ</t>
    </rPh>
    <phoneticPr fontId="3"/>
  </si>
  <si>
    <t>電子チケットのみになります。</t>
    <rPh sb="0" eb="2">
      <t>デンシ</t>
    </rPh>
    <phoneticPr fontId="3"/>
  </si>
  <si>
    <t>発券手数料</t>
    <rPh sb="0" eb="2">
      <t>ハッケン</t>
    </rPh>
    <rPh sb="2" eb="5">
      <t>テスウリョウ</t>
    </rPh>
    <phoneticPr fontId="3"/>
  </si>
  <si>
    <t>B</t>
  </si>
  <si>
    <r>
      <rPr>
        <sz val="14"/>
        <color theme="1"/>
        <rFont val="ＭＳ Ｐゴシック"/>
      </rPr>
      <t>なし</t>
    </r>
  </si>
  <si>
    <r>
      <t>09/30</t>
    </r>
    <r>
      <rPr>
        <sz val="14"/>
        <color theme="1"/>
        <rFont val="Meiryo UI"/>
      </rPr>
      <t>（水）</t>
    </r>
    <rPh sb="6" eb="7">
      <t>スイ</t>
    </rPh>
    <phoneticPr fontId="3"/>
  </si>
  <si>
    <t>競技名を入力いただくと、
自動で反映されます。</t>
  </si>
  <si>
    <r>
      <rPr>
        <b/>
        <sz val="14"/>
        <color theme="1"/>
        <rFont val="ＭＳ Ｐゴシック"/>
      </rPr>
      <t>会場名</t>
    </r>
    <rPh sb="0" eb="3">
      <t>カイジョウメイ</t>
    </rPh>
    <phoneticPr fontId="3"/>
  </si>
  <si>
    <r>
      <rPr>
        <b/>
        <sz val="14"/>
        <color theme="1"/>
        <rFont val="ＭＳ Ｐゴシック"/>
      </rPr>
      <t>決勝／メダル授与</t>
    </r>
    <rPh sb="0" eb="2">
      <t>ケッショウ</t>
    </rPh>
    <rPh sb="6" eb="8">
      <t>ジュヨ</t>
    </rPh>
    <phoneticPr fontId="3"/>
  </si>
  <si>
    <r>
      <rPr>
        <b/>
        <sz val="14"/>
        <color theme="1"/>
        <rFont val="ＭＳ Ｐゴシック"/>
      </rPr>
      <t>席種</t>
    </r>
    <rPh sb="0" eb="2">
      <t>セキシュ</t>
    </rPh>
    <phoneticPr fontId="3"/>
  </si>
  <si>
    <r>
      <t>1</t>
    </r>
    <r>
      <rPr>
        <b/>
        <sz val="14"/>
        <color theme="1"/>
        <rFont val="ＭＳ Ｐゴシック"/>
      </rPr>
      <t>席あたり金額</t>
    </r>
    <rPh sb="1" eb="2">
      <t>セキ</t>
    </rPh>
    <rPh sb="5" eb="7">
      <t>キンガク</t>
    </rPh>
    <phoneticPr fontId="3"/>
  </si>
  <si>
    <r>
      <rPr>
        <b/>
        <sz val="14"/>
        <color theme="1"/>
        <rFont val="ＭＳ Ｐゴシック"/>
      </rPr>
      <t>席数</t>
    </r>
    <rPh sb="0" eb="2">
      <t>セキスウ</t>
    </rPh>
    <phoneticPr fontId="3"/>
  </si>
  <si>
    <r>
      <rPr>
        <b/>
        <sz val="14"/>
        <color theme="1"/>
        <rFont val="ＭＳ Ｐゴシック"/>
      </rPr>
      <t>チケット数</t>
    </r>
    <rPh sb="4" eb="5">
      <t>スウ</t>
    </rPh>
    <phoneticPr fontId="3"/>
  </si>
  <si>
    <r>
      <rPr>
        <b/>
        <sz val="14"/>
        <color theme="1"/>
        <rFont val="ＭＳ Ｐゴシック"/>
      </rPr>
      <t>チケット数合計</t>
    </r>
    <rPh sb="4" eb="5">
      <t>スウ</t>
    </rPh>
    <rPh sb="5" eb="7">
      <t>ゴウケイ</t>
    </rPh>
    <phoneticPr fontId="3"/>
  </si>
  <si>
    <t>※お申込み後のパッケージの変更は出来ません。</t>
  </si>
  <si>
    <t>☎ 052-937-4300</t>
  </si>
  <si>
    <t>プルダウンから購入を希望する競技を選択してください</t>
    <rPh sb="7" eb="9">
      <t>コウニュウ</t>
    </rPh>
    <rPh sb="10" eb="12">
      <t>キボウ</t>
    </rPh>
    <rPh sb="14" eb="16">
      <t>キョウギ</t>
    </rPh>
    <rPh sb="17" eb="19">
      <t>センタク</t>
    </rPh>
    <phoneticPr fontId="3"/>
  </si>
  <si>
    <t>購入を希望する口数を
数字で入力してください。</t>
    <rPh sb="0" eb="2">
      <t>コウニュウ</t>
    </rPh>
    <rPh sb="3" eb="5">
      <t>キボウ</t>
    </rPh>
    <rPh sb="7" eb="9">
      <t>クチスウ</t>
    </rPh>
    <rPh sb="11" eb="13">
      <t>スウジ</t>
    </rPh>
    <rPh sb="14" eb="16">
      <t>ニュウリョク</t>
    </rPh>
    <phoneticPr fontId="3"/>
  </si>
  <si>
    <t>※以下太枠内に必要事項をご入力ください。</t>
    <rPh sb="1" eb="3">
      <t>イカ</t>
    </rPh>
    <rPh sb="13" eb="15">
      <t>ニュウリョク</t>
    </rPh>
    <phoneticPr fontId="3"/>
  </si>
  <si>
    <t>申 込 日</t>
    <rPh sb="0" eb="1">
      <t>サル</t>
    </rPh>
    <rPh sb="2" eb="3">
      <t>コ</t>
    </rPh>
    <rPh sb="4" eb="5">
      <t>ビ</t>
    </rPh>
    <phoneticPr fontId="3"/>
  </si>
  <si>
    <t>合計金額</t>
    <rPh sb="0" eb="2">
      <t>ゴウケイ</t>
    </rPh>
    <phoneticPr fontId="3"/>
  </si>
  <si>
    <t>愛知・名古屋アジア・アジアパラ競技大会2026　
自治体チケット事務局 （チケットぴあ内）</t>
    <rPh sb="25" eb="28">
      <t>ジチタイ</t>
    </rPh>
    <rPh sb="43" eb="44">
      <t>ナイ</t>
    </rPh>
    <phoneticPr fontId="3"/>
  </si>
  <si>
    <t>×</t>
  </si>
  <si>
    <t>＝</t>
  </si>
  <si>
    <t>e-mail</t>
  </si>
  <si>
    <t>担当</t>
    <rPh sb="0" eb="2">
      <t>タントウ</t>
    </rPh>
    <phoneticPr fontId="3"/>
  </si>
  <si>
    <t>紹介団体名</t>
    <rPh sb="0" eb="2">
      <t>ショウカイ</t>
    </rPh>
    <rPh sb="2" eb="5">
      <t>ダンタイメイ</t>
    </rPh>
    <phoneticPr fontId="3"/>
  </si>
  <si>
    <t>※お申込み内容の回答は、請求書の発行をもって回答とさせていただきます。</t>
    <rPh sb="12" eb="15">
      <t>セイキュウショ</t>
    </rPh>
    <rPh sb="16" eb="18">
      <t>ハッコウ</t>
    </rPh>
    <rPh sb="22" eb="24">
      <t>カイトウ</t>
    </rPh>
    <phoneticPr fontId="3"/>
  </si>
  <si>
    <t>aichinagoya2026-localsales@pia.co.jp</t>
  </si>
  <si>
    <t>プルダウンからお選びください。</t>
  </si>
  <si>
    <t>チケット
合計枚数</t>
  </si>
  <si>
    <r>
      <rPr>
        <b/>
        <sz val="14"/>
        <color theme="1"/>
        <rFont val="ＭＳ Ｐゴシック"/>
      </rPr>
      <t>通常合計金額</t>
    </r>
    <rPh sb="0" eb="2">
      <t>ツウジョウ</t>
    </rPh>
    <rPh sb="2" eb="6">
      <t>ゴウケイキンガク</t>
    </rPh>
    <phoneticPr fontId="3"/>
  </si>
  <si>
    <r>
      <t>1</t>
    </r>
    <r>
      <rPr>
        <b/>
        <sz val="14"/>
        <color theme="1"/>
        <rFont val="游ゴシック"/>
      </rPr>
      <t xml:space="preserve">枚あたり
</t>
    </r>
    <r>
      <rPr>
        <b/>
        <sz val="14"/>
        <color theme="1"/>
        <rFont val="ＭＳ Ｐゴシック"/>
      </rPr>
      <t>発券手数料</t>
    </r>
    <rPh sb="1" eb="2">
      <t>マイ</t>
    </rPh>
    <rPh sb="6" eb="11">
      <t>ハッケンテスウリョウ</t>
    </rPh>
    <phoneticPr fontId="3"/>
  </si>
  <si>
    <r>
      <t>1</t>
    </r>
    <r>
      <rPr>
        <b/>
        <sz val="14"/>
        <color theme="1"/>
        <rFont val="ＭＳ Ｐゴシック"/>
      </rPr>
      <t>枚あたり
通常合計金額</t>
    </r>
    <rPh sb="1" eb="2">
      <t>マイ</t>
    </rPh>
    <rPh sb="6" eb="8">
      <t>ツウジョウ</t>
    </rPh>
    <rPh sb="8" eb="12">
      <t>ゴウケイキンガク</t>
    </rPh>
    <phoneticPr fontId="3"/>
  </si>
  <si>
    <t>口数を入力いただくと、
自動で反映されます。</t>
    <rPh sb="0" eb="2">
      <t>クチスウ</t>
    </rPh>
    <phoneticPr fontId="3"/>
  </si>
  <si>
    <t>1口当たり金額</t>
    <rPh sb="2" eb="3">
      <t>ア</t>
    </rPh>
    <rPh sb="5" eb="7">
      <t>キンガク</t>
    </rPh>
    <phoneticPr fontId="3"/>
  </si>
  <si>
    <t>手数料合計金額</t>
    <rPh sb="0" eb="3">
      <t>テスウリョウ</t>
    </rPh>
    <rPh sb="3" eb="5">
      <t>ゴウケイ</t>
    </rPh>
    <phoneticPr fontId="3"/>
  </si>
  <si>
    <t>ご請求金額（合計・手数料込）</t>
    <rPh sb="1" eb="5">
      <t>セイキュウキンガク</t>
    </rPh>
    <rPh sb="6" eb="8">
      <t>ゴウケイ</t>
    </rPh>
    <rPh sb="9" eb="13">
      <t>テスウリョウコミ</t>
    </rPh>
    <phoneticPr fontId="3"/>
  </si>
  <si>
    <t>パッケージ名</t>
    <rPh sb="5" eb="6">
      <t>ナ</t>
    </rPh>
    <phoneticPr fontId="3"/>
  </si>
  <si>
    <t>チケットコード
（パッケージ）</t>
  </si>
  <si>
    <r>
      <rPr>
        <sz val="18"/>
        <color theme="1"/>
        <rFont val="ＭＳ Ｐゴシック"/>
      </rPr>
      <t>サッカーセット</t>
    </r>
    <r>
      <rPr>
        <sz val="18"/>
        <color theme="1"/>
        <rFont val="Arial"/>
      </rPr>
      <t>C</t>
    </r>
  </si>
  <si>
    <t>小笠山総合運動公園エコパスタジアム</t>
    <rPh sb="0" eb="3">
      <t>オガサヤマ</t>
    </rPh>
    <rPh sb="3" eb="5">
      <t>ソウゴウ</t>
    </rPh>
    <rPh sb="5" eb="7">
      <t>ウンドウ</t>
    </rPh>
    <rPh sb="7" eb="9">
      <t>コウエン</t>
    </rPh>
    <phoneticPr fontId="3"/>
  </si>
  <si>
    <r>
      <rPr>
        <sz val="18"/>
        <color theme="1"/>
        <rFont val="ＭＳ Ｐゴシック"/>
      </rPr>
      <t>サッカーセット</t>
    </r>
    <r>
      <rPr>
        <sz val="18"/>
        <color theme="1"/>
        <rFont val="Arial"/>
      </rPr>
      <t>D</t>
    </r>
  </si>
  <si>
    <t>チケットコード</t>
  </si>
  <si>
    <t>◇申込書１枚につき、複数パッケージ（最大１５パッケージ）をお申込みいただけます。
　 「対象競技・パッケージ一覧」をご覧いただき、必要事項をご入力ください。</t>
    <rPh sb="44" eb="48">
      <t>タイショウキョウギ</t>
    </rPh>
    <rPh sb="54" eb="56">
      <t>イチラン</t>
    </rPh>
    <rPh sb="59" eb="60">
      <t>ラン</t>
    </rPh>
    <rPh sb="65" eb="69">
      <t>ヒツヨウジコウ</t>
    </rPh>
    <rPh sb="71" eb="73">
      <t>ニュウリョク</t>
    </rPh>
    <phoneticPr fontId="3"/>
  </si>
  <si>
    <t>口数</t>
    <rPh sb="0" eb="1">
      <t>クチ</t>
    </rPh>
    <rPh sb="1" eb="2">
      <t>スウ</t>
    </rPh>
    <phoneticPr fontId="3"/>
  </si>
  <si>
    <t>SSET4</t>
  </si>
  <si>
    <t>BSET3</t>
  </si>
  <si>
    <r>
      <rPr>
        <b/>
        <sz val="18"/>
        <color rgb="FF000000"/>
        <rFont val="BIZ UDPゴシック"/>
      </rPr>
      <t>申込書提出先　　　email：</t>
    </r>
    <r>
      <rPr>
        <b/>
        <sz val="18"/>
        <color rgb="FF0070C0"/>
        <rFont val="BIZ UDPゴシック"/>
      </rPr>
      <t>aichinagoya2026-localsales@pia.co.jp</t>
    </r>
    <r>
      <rPr>
        <b/>
        <sz val="18"/>
        <color rgb="FF000000"/>
        <rFont val="BIZ UDPゴシック"/>
      </rPr>
      <t xml:space="preserve">　
団体受付担当まで当申込書（エクセル）にご入力いただきエクセル様式ファイルのままメール添付の上お申込みください。
</t>
    </r>
    <r>
      <rPr>
        <b/>
        <sz val="18"/>
        <color rgb="FFFF0000"/>
        <rFont val="BIZ UDPゴシック"/>
      </rPr>
      <t>※チラシ記載のアドレスから上記に変更になりましたので、ご注意ください。
申込期限　　9月　3日（木）　１７：００まで</t>
    </r>
    <r>
      <rPr>
        <b/>
        <sz val="18"/>
        <color theme="1"/>
        <rFont val="BIZ UDPゴシック"/>
      </rPr>
      <t xml:space="preserve"> </t>
    </r>
    <r>
      <rPr>
        <b/>
        <sz val="14"/>
        <color theme="1"/>
        <rFont val="BIZ UDPゴシック"/>
      </rPr>
      <t>※チケットはチケット料金の入金後にお渡しする形になるため、申込が遅くなると、請求書の振込期限が短期間になったりすることもございますので、早めに申込いただければ幸いです。</t>
    </r>
    <rPh sb="0" eb="3">
      <t>モウシコミショ</t>
    </rPh>
    <rPh sb="3" eb="6">
      <t>テイシュツサキ</t>
    </rPh>
    <rPh sb="113" eb="115">
      <t>キサイ</t>
    </rPh>
    <rPh sb="122" eb="124">
      <t>ジョウキ</t>
    </rPh>
    <rPh sb="125" eb="127">
      <t>ヘンコウ</t>
    </rPh>
    <rPh sb="137" eb="139">
      <t>チュウイ</t>
    </rPh>
    <rPh sb="157" eb="158">
      <t>キ</t>
    </rPh>
    <phoneticPr fontId="3"/>
  </si>
  <si>
    <t>静岡県</t>
    <rPh sb="0" eb="3">
      <t>シズオカケン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</si>
</sst>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h:mm;@"/>
    <numFmt numFmtId="178" formatCode="#,##0_);[Red]\(#,##0\)"/>
  </numFmts>
  <fonts count="51">
    <font>
      <sz val="11"/>
      <color theme="1"/>
      <name val="ＭＳ Ｐゴシック"/>
      <family val="3"/>
      <scheme val="minor"/>
    </font>
    <font>
      <sz val="11"/>
      <color theme="1"/>
      <name val="ＭＳ Ｐゴシック"/>
      <family val="3"/>
      <scheme val="minor"/>
    </font>
    <font>
      <sz val="11"/>
      <color auto="1"/>
      <name val="ＭＳ Ｐゴシック"/>
      <family val="3"/>
    </font>
    <font>
      <sz val="6"/>
      <color auto="1"/>
      <name val="ＭＳ Ｐゴシック"/>
      <family val="3"/>
      <scheme val="minor"/>
    </font>
    <font>
      <sz val="12"/>
      <color auto="1"/>
      <name val="HG丸ｺﾞｼｯｸM-PRO"/>
      <family val="3"/>
    </font>
    <font>
      <sz val="15"/>
      <color auto="1"/>
      <name val="HG丸ｺﾞｼｯｸM-PRO"/>
      <family val="3"/>
    </font>
    <font>
      <sz val="10"/>
      <color auto="1"/>
      <name val="HG丸ｺﾞｼｯｸM-PRO"/>
      <family val="3"/>
    </font>
    <font>
      <b/>
      <sz val="24"/>
      <color theme="1"/>
      <name val="BIZ UDPゴシック"/>
      <family val="3"/>
    </font>
    <font>
      <b/>
      <sz val="14"/>
      <color auto="1"/>
      <name val="BIZ UDPゴシック"/>
      <family val="3"/>
    </font>
    <font>
      <b/>
      <sz val="12"/>
      <color theme="1"/>
      <name val="BIZ UDPゴシック"/>
      <family val="3"/>
    </font>
    <font>
      <sz val="11"/>
      <color auto="1"/>
      <name val="BIZ UDPゴシック"/>
      <family val="3"/>
    </font>
    <font>
      <u/>
      <sz val="18"/>
      <color rgb="FFFF0000"/>
      <name val="BIZ UDPゴシック"/>
      <family val="3"/>
    </font>
    <font>
      <sz val="15"/>
      <color auto="1"/>
      <name val="BIZ UDPゴシック"/>
      <family val="3"/>
    </font>
    <font>
      <sz val="12"/>
      <color theme="1"/>
      <name val="BIZ UDPゴシック"/>
      <family val="3"/>
    </font>
    <font>
      <b/>
      <sz val="16"/>
      <color theme="0"/>
      <name val="BIZ UDPゴシック"/>
      <family val="3"/>
    </font>
    <font>
      <sz val="12"/>
      <color auto="1"/>
      <name val="BIZ UDPゴシック"/>
      <family val="3"/>
    </font>
    <font>
      <sz val="15"/>
      <color rgb="FF000000"/>
      <name val="BIZ UDPゴシック"/>
      <family val="3"/>
    </font>
    <font>
      <sz val="15"/>
      <color theme="1"/>
      <name val="BIZ UDPゴシック"/>
      <family val="3"/>
    </font>
    <font>
      <sz val="14"/>
      <color auto="1"/>
      <name val="BIZ UDPゴシック"/>
      <family val="3"/>
    </font>
    <font>
      <b/>
      <sz val="16"/>
      <color auto="1"/>
      <name val="BIZ UDPゴシック"/>
      <family val="3"/>
    </font>
    <font>
      <sz val="14"/>
      <color theme="1"/>
      <name val="BIZ UDPゴシック"/>
      <family val="3"/>
    </font>
    <font>
      <strike/>
      <sz val="15"/>
      <color rgb="FFFF0000"/>
      <name val="BIZ UDPゴシック"/>
      <family val="3"/>
    </font>
    <font>
      <strike/>
      <sz val="15"/>
      <color theme="1"/>
      <name val="BIZ UDPゴシック"/>
      <family val="3"/>
    </font>
    <font>
      <sz val="11"/>
      <color rgb="FFFF0000"/>
      <name val="BIZ UDPゴシック"/>
      <family val="3"/>
    </font>
    <font>
      <sz val="18"/>
      <color auto="1"/>
      <name val="BIZ UDPゴシック"/>
      <family val="3"/>
    </font>
    <font>
      <sz val="18"/>
      <color theme="1"/>
      <name val="BIZ UDPゴシック"/>
      <family val="3"/>
    </font>
    <font>
      <b/>
      <sz val="15"/>
      <color auto="1"/>
      <name val="BIZ UDPゴシック"/>
      <family val="3"/>
    </font>
    <font>
      <b/>
      <sz val="18"/>
      <color theme="1"/>
      <name val="BIZ UDPゴシック"/>
      <family val="3"/>
    </font>
    <font>
      <sz val="12"/>
      <color rgb="FFFF0000"/>
      <name val="BIZ UDPゴシック"/>
      <family val="3"/>
    </font>
    <font>
      <sz val="10"/>
      <color rgb="FFFF0000"/>
      <name val="BIZ UDPゴシック"/>
      <family val="3"/>
    </font>
    <font>
      <sz val="11"/>
      <color theme="1"/>
      <name val="BIZ UDPゴシック"/>
      <family val="3"/>
    </font>
    <font>
      <sz val="16"/>
      <color theme="1"/>
      <name val="BIZ UDPゴシック"/>
      <family val="3"/>
    </font>
    <font>
      <u/>
      <sz val="11"/>
      <color theme="10"/>
      <name val="ＭＳ Ｐゴシック"/>
      <family val="2"/>
      <scheme val="minor"/>
    </font>
    <font>
      <u/>
      <sz val="16"/>
      <color theme="10"/>
      <name val="ＭＳ Ｐゴシック"/>
      <family val="3"/>
      <scheme val="minor"/>
    </font>
    <font>
      <b/>
      <sz val="12"/>
      <color auto="1"/>
      <name val="BIZ UDPゴシック"/>
      <family val="3"/>
    </font>
    <font>
      <sz val="20"/>
      <color auto="1"/>
      <name val="BIZ UDPゴシック"/>
      <family val="3"/>
    </font>
    <font>
      <sz val="14"/>
      <color auto="1"/>
      <name val="HG丸ｺﾞｼｯｸM-PRO"/>
      <family val="3"/>
    </font>
    <font>
      <sz val="26"/>
      <color auto="1"/>
      <name val="BIZ UDPゴシック"/>
      <family val="3"/>
    </font>
    <font>
      <b/>
      <sz val="20"/>
      <color theme="1"/>
      <name val="BIZ UDPゴシック"/>
      <family val="3"/>
    </font>
    <font>
      <sz val="12"/>
      <color rgb="FFFF0000"/>
      <name val="HG丸ｺﾞｼｯｸM-PRO"/>
      <family val="3"/>
    </font>
    <font>
      <sz val="12"/>
      <color theme="8"/>
      <name val="BIZ UDPゴシック"/>
      <family val="3"/>
    </font>
    <font>
      <sz val="11"/>
      <color theme="8"/>
      <name val="BIZ UDPゴシック"/>
      <family val="3"/>
    </font>
    <font>
      <sz val="11"/>
      <color theme="1"/>
      <name val="Arial"/>
      <family val="2"/>
    </font>
    <font>
      <b/>
      <sz val="12"/>
      <color theme="1"/>
      <name val="ＭＳ Ｐゴシック"/>
      <family val="3"/>
    </font>
    <font>
      <sz val="18"/>
      <color theme="1"/>
      <name val="ＭＳ Ｐゴシック"/>
      <family val="3"/>
    </font>
    <font>
      <sz val="18"/>
      <color theme="1"/>
      <name val="Arial"/>
      <family val="2"/>
    </font>
    <font>
      <b/>
      <sz val="14"/>
      <color theme="1"/>
      <name val="ＭＳ Ｐゴシック"/>
      <family val="3"/>
    </font>
    <font>
      <sz val="14"/>
      <color theme="1"/>
      <name val="ＭＳ Ｐゴシック"/>
      <family val="3"/>
    </font>
    <font>
      <sz val="14"/>
      <color theme="1"/>
      <name val="Arial"/>
      <family val="2"/>
    </font>
    <font>
      <b/>
      <sz val="14"/>
      <color theme="1"/>
      <name val="Arial"/>
      <family val="2"/>
    </font>
    <font>
      <sz val="14"/>
      <color rgb="FF000000"/>
      <name val="Arial"/>
      <family val="2"/>
    </font>
  </fonts>
  <fills count="11">
    <fill>
      <patternFill patternType="none"/>
    </fill>
    <fill>
      <patternFill patternType="gray125"/>
    </fill>
    <fill>
      <patternFill patternType="solid">
        <fgColor rgb="FFCC66FF"/>
        <bgColor indexed="64"/>
      </patternFill>
    </fill>
    <fill>
      <patternFill patternType="solid">
        <fgColor theme="5" tint="0.8"/>
        <bgColor indexed="64"/>
      </patternFill>
    </fill>
    <fill>
      <patternFill patternType="solid">
        <fgColor theme="0" tint="-5.e-002"/>
        <bgColor indexed="64"/>
      </patternFill>
    </fill>
    <fill>
      <patternFill patternType="solid">
        <fgColor theme="8" tint="0.8"/>
        <bgColor indexed="64"/>
      </patternFill>
    </fill>
    <fill>
      <patternFill patternType="solid">
        <fgColor theme="7" tint="0.6"/>
        <bgColor indexed="64"/>
      </patternFill>
    </fill>
    <fill>
      <patternFill patternType="solid">
        <fgColor theme="0"/>
        <bgColor indexed="64"/>
      </patternFill>
    </fill>
    <fill>
      <patternFill patternType="solid">
        <fgColor theme="0" tint="-0.5"/>
        <bgColor indexed="64"/>
      </patternFill>
    </fill>
    <fill>
      <patternFill patternType="solid">
        <fgColor theme="4" tint="0.8"/>
        <bgColor indexed="64"/>
      </patternFill>
    </fill>
    <fill>
      <patternFill patternType="solid">
        <fgColor theme="0" tint="-0.35"/>
        <bgColor indexed="64"/>
      </patternFill>
    </fill>
  </fills>
  <borders count="110">
    <border>
      <left/>
      <right/>
      <top/>
      <bottom/>
      <diagonal/>
    </border>
    <border>
      <left style="thin">
        <color indexed="64"/>
      </left>
      <right/>
      <top style="thin">
        <color indexed="64"/>
      </top>
      <bottom/>
      <diagonal/>
    </border>
    <border>
      <left style="thin">
        <color indexed="64"/>
      </left>
      <right/>
      <top/>
      <bottom/>
      <diagonal/>
    </border>
    <border>
      <left style="thick">
        <color auto="1"/>
      </left>
      <right/>
      <top style="thick">
        <color auto="1"/>
      </top>
      <bottom style="thick">
        <color indexed="64"/>
      </bottom>
      <diagonal/>
    </border>
    <border>
      <left style="thick">
        <color auto="1"/>
      </left>
      <right/>
      <top style="thick">
        <color auto="1"/>
      </top>
      <bottom style="hair">
        <color auto="1"/>
      </bottom>
      <diagonal/>
    </border>
    <border>
      <left style="thick">
        <color auto="1"/>
      </left>
      <right/>
      <top style="hair">
        <color auto="1"/>
      </top>
      <bottom style="thin">
        <color indexed="64"/>
      </bottom>
      <diagonal/>
    </border>
    <border>
      <left style="thick">
        <color auto="1"/>
      </left>
      <right/>
      <top style="thin">
        <color indexed="64"/>
      </top>
      <bottom/>
      <diagonal/>
    </border>
    <border>
      <left style="thick">
        <color auto="1"/>
      </left>
      <right/>
      <top/>
      <bottom style="thin">
        <color indexed="64"/>
      </bottom>
      <diagonal/>
    </border>
    <border>
      <left style="thick">
        <color auto="1"/>
      </left>
      <right/>
      <top style="thin">
        <color auto="1"/>
      </top>
      <bottom style="thin">
        <color auto="1"/>
      </bottom>
      <diagonal/>
    </border>
    <border>
      <left style="thick">
        <color auto="1"/>
      </left>
      <right/>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top/>
      <bottom/>
      <diagonal/>
    </border>
    <border>
      <left style="thin">
        <color indexed="64"/>
      </left>
      <right/>
      <top style="thick">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ck">
        <color auto="1"/>
      </top>
      <bottom style="thick">
        <color indexed="64"/>
      </bottom>
      <diagonal/>
    </border>
    <border>
      <left/>
      <right/>
      <top style="thick">
        <color auto="1"/>
      </top>
      <bottom style="hair">
        <color indexed="64"/>
      </bottom>
      <diagonal/>
    </border>
    <border>
      <left/>
      <right/>
      <top style="hair">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ck">
        <color auto="1"/>
      </top>
      <bottom style="thick">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ck">
        <color indexed="64"/>
      </top>
      <bottom/>
      <diagonal/>
    </border>
    <border>
      <left/>
      <right style="thin">
        <color auto="1"/>
      </right>
      <top style="thick">
        <color auto="1"/>
      </top>
      <bottom style="hair">
        <color indexed="64"/>
      </bottom>
      <diagonal/>
    </border>
    <border>
      <left/>
      <right style="thin">
        <color auto="1"/>
      </right>
      <top style="hair">
        <color indexed="64"/>
      </top>
      <bottom style="thin">
        <color indexed="64"/>
      </bottom>
      <diagonal/>
    </border>
    <border>
      <left/>
      <right style="thin">
        <color indexed="64"/>
      </right>
      <top/>
      <bottom style="thick">
        <color auto="1"/>
      </bottom>
      <diagonal/>
    </border>
    <border>
      <left style="thin">
        <color indexed="64"/>
      </left>
      <right/>
      <top style="thick">
        <color auto="1"/>
      </top>
      <bottom style="hair">
        <color indexed="64"/>
      </bottom>
      <diagonal/>
    </border>
    <border>
      <left style="thin">
        <color indexed="64"/>
      </left>
      <right/>
      <top style="hair">
        <color indexed="64"/>
      </top>
      <bottom style="thin">
        <color indexed="64"/>
      </bottom>
      <diagonal/>
    </border>
    <border>
      <left style="thin">
        <color indexed="64"/>
      </left>
      <right/>
      <top/>
      <bottom style="thick">
        <color indexed="64"/>
      </bottom>
      <diagonal/>
    </border>
    <border>
      <left/>
      <right style="thin">
        <color indexed="64"/>
      </right>
      <top style="thick">
        <color indexed="64"/>
      </top>
      <bottom/>
      <diagonal/>
    </border>
    <border>
      <left style="thin">
        <color indexed="64"/>
      </left>
      <right/>
      <top style="thin">
        <color indexed="64"/>
      </top>
      <bottom style="thick">
        <color indexed="64"/>
      </bottom>
      <diagonal/>
    </border>
    <border>
      <left style="thin">
        <color indexed="64"/>
      </left>
      <right/>
      <top style="thick">
        <color indexed="64"/>
      </top>
      <bottom style="thin">
        <color indexed="64"/>
      </bottom>
      <diagonal/>
    </border>
    <border>
      <left/>
      <right/>
      <top style="thin">
        <color indexed="64"/>
      </top>
      <bottom style="thick">
        <color indexed="64"/>
      </bottom>
      <diagonal/>
    </border>
    <border>
      <left/>
      <right/>
      <top style="thick">
        <color indexed="64"/>
      </top>
      <bottom style="thin">
        <color indexed="64"/>
      </bottom>
      <diagonal/>
    </border>
    <border>
      <left/>
      <right style="thin">
        <color indexed="64"/>
      </right>
      <top style="thin">
        <color indexed="64"/>
      </top>
      <bottom style="thick">
        <color auto="1"/>
      </bottom>
      <diagonal/>
    </border>
    <border>
      <left/>
      <right style="thin">
        <color indexed="64"/>
      </right>
      <top style="thick">
        <color auto="1"/>
      </top>
      <bottom style="thick">
        <color indexed="64"/>
      </bottom>
      <diagonal/>
    </border>
    <border>
      <left/>
      <right style="thin">
        <color indexed="64"/>
      </right>
      <top style="thick">
        <color indexed="64"/>
      </top>
      <bottom style="thin">
        <color indexed="64"/>
      </bottom>
      <diagonal/>
    </border>
    <border>
      <left style="thin">
        <color indexed="64"/>
      </left>
      <right/>
      <top style="thin">
        <color indexed="64"/>
      </top>
      <bottom style="thin">
        <color rgb="FF000000"/>
      </bottom>
      <diagonal/>
    </border>
    <border>
      <left/>
      <right/>
      <top style="thin">
        <color rgb="FF000000"/>
      </top>
      <bottom style="thin">
        <color rgb="FF000000"/>
      </bottom>
      <diagonal/>
    </border>
    <border>
      <left/>
      <right/>
      <top style="thin">
        <color indexed="64"/>
      </top>
      <bottom style="thin">
        <color rgb="FF000000"/>
      </bottom>
      <diagonal/>
    </border>
    <border>
      <left/>
      <right style="thick">
        <color auto="1"/>
      </right>
      <top style="thick">
        <color auto="1"/>
      </top>
      <bottom style="thick">
        <color indexed="64"/>
      </bottom>
      <diagonal/>
    </border>
    <border>
      <left style="thin">
        <color indexed="64"/>
      </left>
      <right style="thin">
        <color indexed="64"/>
      </right>
      <top style="thick">
        <color auto="1"/>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ck">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indexed="64"/>
      </right>
      <top/>
      <bottom/>
      <diagonal/>
    </border>
    <border>
      <left/>
      <right style="thick">
        <color auto="1"/>
      </right>
      <top style="thick">
        <color auto="1"/>
      </top>
      <bottom style="hair">
        <color indexed="64"/>
      </bottom>
      <diagonal/>
    </border>
    <border>
      <left/>
      <right style="thick">
        <color indexed="64"/>
      </right>
      <top style="hair">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right style="thick">
        <color indexed="64"/>
      </right>
      <top/>
      <bottom/>
      <diagonal/>
    </border>
    <border>
      <left/>
      <right style="thick">
        <color indexed="64"/>
      </right>
      <top/>
      <bottom style="thick">
        <color indexed="64"/>
      </bottom>
      <diagonal/>
    </border>
    <border>
      <left style="medium">
        <color theme="1"/>
      </left>
      <right style="thick">
        <color rgb="FFFF0000"/>
      </right>
      <top style="medium">
        <color theme="1"/>
      </top>
      <bottom/>
      <diagonal/>
    </border>
    <border>
      <left style="medium">
        <color theme="1"/>
      </left>
      <right style="thick">
        <color rgb="FFFF0000"/>
      </right>
      <top/>
      <bottom/>
      <diagonal/>
    </border>
    <border>
      <left style="medium">
        <color theme="1"/>
      </left>
      <right style="thick">
        <color rgb="FFFF0000"/>
      </right>
      <top/>
      <bottom style="medium">
        <color theme="1"/>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style="thin">
        <color indexed="64"/>
      </right>
      <top style="thick">
        <color rgb="FFFF0000"/>
      </top>
      <bottom/>
      <diagonal/>
    </border>
    <border>
      <left style="thin">
        <color indexed="64"/>
      </left>
      <right style="thin">
        <color indexed="64"/>
      </right>
      <top/>
      <bottom/>
      <diagonal/>
    </border>
    <border>
      <left style="thin">
        <color indexed="64"/>
      </left>
      <right style="thin">
        <color indexed="64"/>
      </right>
      <top/>
      <bottom style="thick">
        <color rgb="FFFF0000"/>
      </bottom>
      <diagonal/>
    </border>
    <border>
      <left style="thin">
        <color indexed="64"/>
      </left>
      <right style="thin">
        <color theme="1"/>
      </right>
      <top style="thick">
        <color rgb="FFFF0000"/>
      </top>
      <bottom/>
      <diagonal/>
    </border>
    <border>
      <left style="thin">
        <color indexed="64"/>
      </left>
      <right style="thin">
        <color theme="1"/>
      </right>
      <top/>
      <bottom/>
      <diagonal/>
    </border>
    <border>
      <left style="thin">
        <color indexed="64"/>
      </left>
      <right style="thin">
        <color theme="1"/>
      </right>
      <top/>
      <bottom style="thick">
        <color rgb="FFFF0000"/>
      </bottom>
      <diagonal/>
    </border>
    <border>
      <left style="thin">
        <color indexed="64"/>
      </left>
      <right style="thin">
        <color indexed="64"/>
      </right>
      <top style="thick">
        <color rgb="FFFF0000"/>
      </top>
      <bottom style="thin">
        <color indexed="64"/>
      </bottom>
      <diagonal/>
    </border>
    <border>
      <left style="thin">
        <color indexed="64"/>
      </left>
      <right style="thin">
        <color indexed="64"/>
      </right>
      <top style="thin">
        <color indexed="64"/>
      </top>
      <bottom style="thick">
        <color rgb="FFFF0000"/>
      </bottom>
      <diagonal/>
    </border>
    <border>
      <left style="thin">
        <color theme="1"/>
      </left>
      <right/>
      <top style="thick">
        <color rgb="FFFF0000"/>
      </top>
      <bottom style="thin">
        <color theme="1"/>
      </bottom>
      <diagonal/>
    </border>
    <border>
      <left style="thin">
        <color theme="1"/>
      </left>
      <right/>
      <top style="thin">
        <color theme="1"/>
      </top>
      <bottom style="thin">
        <color theme="1"/>
      </bottom>
      <diagonal/>
    </border>
    <border>
      <left style="thin">
        <color theme="1"/>
      </left>
      <right/>
      <top style="thin">
        <color theme="1"/>
      </top>
      <bottom style="thick">
        <color rgb="FFFF0000"/>
      </bottom>
      <diagonal/>
    </border>
    <border>
      <left style="thin">
        <color theme="1"/>
      </left>
      <right/>
      <top/>
      <bottom/>
      <diagonal/>
    </border>
    <border>
      <left/>
      <right/>
      <top style="thick">
        <color rgb="FFFF0000"/>
      </top>
      <bottom style="thin">
        <color indexed="64"/>
      </bottom>
      <diagonal/>
    </border>
    <border>
      <left/>
      <right/>
      <top style="thin">
        <color indexed="64"/>
      </top>
      <bottom style="thick">
        <color rgb="FFFF0000"/>
      </bottom>
      <diagonal/>
    </border>
    <border>
      <left style="thin">
        <color theme="1"/>
      </left>
      <right style="thin">
        <color theme="1"/>
      </right>
      <top style="thick">
        <color rgb="FFFF0000"/>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thick">
        <color rgb="FFFF0000"/>
      </bottom>
      <diagonal/>
    </border>
    <border>
      <left style="thin">
        <color rgb="FF000000"/>
      </left>
      <right style="thin">
        <color rgb="FF000000"/>
      </right>
      <top style="thick">
        <color rgb="FFFF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ck">
        <color rgb="FFFF0000"/>
      </bottom>
      <diagonal/>
    </border>
    <border>
      <left/>
      <right style="thin">
        <color indexed="64"/>
      </right>
      <top style="thick">
        <color rgb="FFFF0000"/>
      </top>
      <bottom style="thin">
        <color indexed="64"/>
      </bottom>
      <diagonal/>
    </border>
    <border>
      <left/>
      <right style="thin">
        <color indexed="64"/>
      </right>
      <top style="thin">
        <color indexed="64"/>
      </top>
      <bottom style="thick">
        <color rgb="FFFF0000"/>
      </bottom>
      <diagonal/>
    </border>
    <border>
      <left style="thin">
        <color indexed="64"/>
      </left>
      <right/>
      <top style="thick">
        <color rgb="FFFF0000"/>
      </top>
      <bottom/>
      <diagonal/>
    </border>
    <border>
      <left style="thin">
        <color indexed="64"/>
      </left>
      <right/>
      <top style="thin">
        <color indexed="64"/>
      </top>
      <bottom style="thick">
        <color rgb="FFFF0000"/>
      </bottom>
      <diagonal/>
    </border>
    <border>
      <left style="thin">
        <color theme="1"/>
      </left>
      <right/>
      <top style="thick">
        <color rgb="FFFF0000"/>
      </top>
      <bottom/>
      <diagonal/>
    </border>
    <border>
      <left style="thin">
        <color theme="1"/>
      </left>
      <right/>
      <top/>
      <bottom style="thick">
        <color rgb="FFFF0000"/>
      </bottom>
      <diagonal/>
    </border>
    <border>
      <left style="thin">
        <color theme="1"/>
      </left>
      <right style="thin">
        <color theme="1"/>
      </right>
      <top style="thick">
        <color rgb="FFFF0000"/>
      </top>
      <bottom/>
      <diagonal/>
    </border>
    <border>
      <left style="thin">
        <color theme="1"/>
      </left>
      <right style="thin">
        <color theme="1"/>
      </right>
      <top/>
      <bottom/>
      <diagonal/>
    </border>
    <border>
      <left style="thin">
        <color theme="1"/>
      </left>
      <right style="thin">
        <color theme="1"/>
      </right>
      <top/>
      <bottom style="thick">
        <color rgb="FFFF0000"/>
      </bottom>
      <diagonal/>
    </border>
    <border>
      <left style="thin">
        <color theme="1"/>
      </left>
      <right style="thick">
        <color rgb="FFFF0000"/>
      </right>
      <top style="thick">
        <color rgb="FFFF0000"/>
      </top>
      <bottom style="thick">
        <color rgb="FFFF0000"/>
      </bottom>
      <diagonal/>
    </border>
    <border>
      <left style="thin">
        <color theme="1"/>
      </left>
      <right style="thick">
        <color rgb="FFFF0000"/>
      </right>
      <top style="thick">
        <color rgb="FFFF0000"/>
      </top>
      <bottom/>
      <diagonal/>
    </border>
    <border>
      <left style="thin">
        <color theme="1"/>
      </left>
      <right style="thick">
        <color rgb="FFFF0000"/>
      </right>
      <top/>
      <bottom/>
      <diagonal/>
    </border>
    <border>
      <left style="thin">
        <color theme="1"/>
      </left>
      <right style="thick">
        <color rgb="FFFF0000"/>
      </right>
      <top/>
      <bottom style="thick">
        <color rgb="FFFF0000"/>
      </bottom>
      <diagonal/>
    </border>
  </borders>
  <cellStyleXfs count="5">
    <xf numFmtId="0" fontId="0" fillId="0" borderId="0">
      <alignment vertical="center"/>
    </xf>
    <xf numFmtId="0" fontId="1" fillId="0" borderId="0">
      <alignment vertical="center"/>
    </xf>
    <xf numFmtId="0" fontId="2" fillId="0" borderId="0"/>
    <xf numFmtId="0" fontId="32"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387">
    <xf numFmtId="0" fontId="0" fillId="0" borderId="0" xfId="0">
      <alignment vertical="center"/>
    </xf>
    <xf numFmtId="0" fontId="4" fillId="0" borderId="0" xfId="2" applyFont="1" applyAlignment="1">
      <alignment vertical="center"/>
    </xf>
    <xf numFmtId="0" fontId="5" fillId="0" borderId="0" xfId="2" applyFont="1" applyAlignment="1">
      <alignment vertical="center"/>
    </xf>
    <xf numFmtId="0" fontId="6" fillId="0" borderId="0" xfId="2" applyFont="1" applyAlignment="1">
      <alignment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8" fillId="0" borderId="2" xfId="2" applyFont="1" applyBorder="1" applyAlignment="1">
      <alignment horizontal="center" vertical="center" wrapText="1"/>
    </xf>
    <xf numFmtId="0" fontId="8" fillId="0" borderId="2" xfId="2" applyFont="1" applyBorder="1" applyAlignment="1">
      <alignment horizontal="left" vertical="center" wrapText="1"/>
    </xf>
    <xf numFmtId="0" fontId="9" fillId="2" borderId="2" xfId="2" applyFont="1" applyFill="1" applyBorder="1" applyAlignment="1">
      <alignment horizontal="center" vertical="center"/>
    </xf>
    <xf numFmtId="0" fontId="10" fillId="0" borderId="2" xfId="2" applyFont="1" applyBorder="1" applyAlignment="1">
      <alignment horizontal="left" vertical="center" wrapText="1"/>
    </xf>
    <xf numFmtId="0" fontId="11" fillId="0" borderId="2" xfId="2" applyFont="1" applyBorder="1" applyAlignment="1">
      <alignment horizontal="left" vertical="center" wrapText="1"/>
    </xf>
    <xf numFmtId="0" fontId="12" fillId="0" borderId="3" xfId="2" applyFont="1" applyBorder="1" applyAlignment="1">
      <alignment horizontal="center" vertical="center"/>
    </xf>
    <xf numFmtId="0" fontId="13" fillId="3" borderId="4" xfId="2" applyFont="1" applyFill="1" applyBorder="1" applyAlignment="1">
      <alignment horizontal="center"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3" borderId="8" xfId="2" applyFont="1" applyFill="1" applyBorder="1" applyAlignment="1">
      <alignment horizontal="center" vertical="center" wrapText="1"/>
    </xf>
    <xf numFmtId="0" fontId="13" fillId="3" borderId="8" xfId="2" applyFont="1" applyFill="1" applyBorder="1" applyAlignment="1">
      <alignment horizontal="center" vertical="center"/>
    </xf>
    <xf numFmtId="0" fontId="13" fillId="3" borderId="9" xfId="2" applyFont="1" applyFill="1" applyBorder="1" applyAlignment="1">
      <alignment horizontal="center" vertical="center"/>
    </xf>
    <xf numFmtId="0" fontId="14" fillId="2" borderId="10" xfId="2" applyFont="1" applyFill="1" applyBorder="1" applyAlignment="1">
      <alignment horizontal="center" vertical="center"/>
    </xf>
    <xf numFmtId="0" fontId="15" fillId="3" borderId="11" xfId="2" applyFont="1" applyFill="1" applyBorder="1" applyAlignment="1">
      <alignment horizontal="center" vertical="center"/>
    </xf>
    <xf numFmtId="0" fontId="15" fillId="3" borderId="6" xfId="2" applyFont="1" applyFill="1" applyBorder="1" applyAlignment="1">
      <alignment horizontal="center" vertical="center"/>
    </xf>
    <xf numFmtId="0" fontId="15" fillId="4" borderId="12" xfId="2" applyFont="1" applyFill="1" applyBorder="1" applyAlignment="1">
      <alignment horizontal="center" vertical="center"/>
    </xf>
    <xf numFmtId="0" fontId="15" fillId="0" borderId="11" xfId="2" applyFont="1" applyBorder="1" applyAlignment="1">
      <alignment horizontal="center" vertical="center"/>
    </xf>
    <xf numFmtId="0" fontId="15" fillId="0" borderId="13"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6" fillId="0" borderId="14" xfId="2" applyFont="1" applyBorder="1" applyAlignment="1">
      <alignment horizontal="left" vertical="center"/>
    </xf>
    <xf numFmtId="0" fontId="17" fillId="0" borderId="9" xfId="2" applyFont="1" applyBorder="1" applyAlignment="1">
      <alignment horizontal="left" vertical="center"/>
    </xf>
    <xf numFmtId="0" fontId="8" fillId="0" borderId="15" xfId="2" applyFont="1" applyBorder="1" applyAlignment="1">
      <alignment horizontal="center" vertical="center"/>
    </xf>
    <xf numFmtId="0" fontId="8" fillId="0" borderId="16" xfId="2" applyFont="1" applyBorder="1" applyAlignment="1">
      <alignment horizontal="center" vertical="center"/>
    </xf>
    <xf numFmtId="0" fontId="18" fillId="2" borderId="1" xfId="2" applyFont="1" applyFill="1" applyBorder="1" applyAlignment="1" applyProtection="1">
      <alignment horizontal="center" vertical="center"/>
      <protection locked="0"/>
    </xf>
    <xf numFmtId="0" fontId="18" fillId="2" borderId="16" xfId="2" applyFont="1" applyFill="1" applyBorder="1" applyAlignment="1" applyProtection="1">
      <alignment horizontal="center" vertical="center"/>
      <protection locked="0"/>
    </xf>
    <xf numFmtId="0" fontId="18" fillId="2" borderId="2" xfId="2" applyFont="1" applyFill="1" applyBorder="1" applyAlignment="1" applyProtection="1">
      <alignment horizontal="center" vertical="center"/>
      <protection locked="0"/>
    </xf>
    <xf numFmtId="0" fontId="19" fillId="2" borderId="17" xfId="2" applyFont="1" applyFill="1" applyBorder="1" applyAlignment="1" applyProtection="1">
      <alignment horizontal="right" vertical="center"/>
      <protection locked="0"/>
    </xf>
    <xf numFmtId="0" fontId="18" fillId="0" borderId="1" xfId="2" applyFont="1" applyBorder="1" applyAlignment="1" applyProtection="1">
      <alignment horizontal="center" vertical="center" shrinkToFit="1"/>
      <protection locked="0"/>
    </xf>
    <xf numFmtId="0" fontId="20" fillId="0" borderId="17" xfId="2" applyFont="1" applyBorder="1" applyAlignment="1" applyProtection="1">
      <alignment horizontal="center" vertical="center" wrapText="1"/>
      <protection locked="0"/>
    </xf>
    <xf numFmtId="0" fontId="7" fillId="2" borderId="18" xfId="2" applyFont="1" applyFill="1" applyBorder="1" applyAlignment="1">
      <alignment horizontal="center" vertical="center"/>
    </xf>
    <xf numFmtId="0" fontId="7" fillId="2" borderId="0" xfId="2" applyFont="1" applyFill="1" applyAlignment="1">
      <alignment horizontal="center" vertical="center"/>
    </xf>
    <xf numFmtId="0" fontId="8" fillId="0" borderId="0" xfId="2" applyFont="1" applyAlignment="1">
      <alignment horizontal="center" vertical="center" wrapText="1"/>
    </xf>
    <xf numFmtId="0" fontId="8" fillId="0" borderId="0" xfId="2" applyFont="1" applyAlignment="1">
      <alignment horizontal="left" vertical="center" wrapText="1"/>
    </xf>
    <xf numFmtId="0" fontId="9" fillId="2" borderId="0" xfId="2" applyFont="1" applyFill="1" applyAlignment="1">
      <alignment horizontal="center" vertical="center"/>
    </xf>
    <xf numFmtId="0" fontId="10" fillId="0" borderId="0" xfId="2" applyFont="1" applyAlignment="1">
      <alignment horizontal="left" vertical="center" wrapText="1"/>
    </xf>
    <xf numFmtId="0" fontId="11" fillId="0" borderId="0" xfId="2" applyFont="1" applyAlignment="1">
      <alignment horizontal="left" vertical="center" wrapText="1"/>
    </xf>
    <xf numFmtId="0" fontId="12" fillId="0" borderId="19" xfId="2" applyFont="1" applyBorder="1" applyAlignment="1">
      <alignment horizontal="center" vertical="center"/>
    </xf>
    <xf numFmtId="0" fontId="13" fillId="3" borderId="20" xfId="2" applyFont="1" applyFill="1" applyBorder="1" applyAlignment="1">
      <alignment horizontal="center" vertical="center" wrapText="1"/>
    </xf>
    <xf numFmtId="0" fontId="13" fillId="3" borderId="21" xfId="2" applyFont="1" applyFill="1" applyBorder="1" applyAlignment="1">
      <alignment horizontal="center" vertical="center" wrapText="1"/>
    </xf>
    <xf numFmtId="0" fontId="13" fillId="3" borderId="18" xfId="2" applyFont="1" applyFill="1" applyBorder="1" applyAlignment="1">
      <alignment horizontal="center" vertical="center"/>
    </xf>
    <xf numFmtId="0" fontId="13" fillId="3" borderId="22" xfId="2" applyFont="1" applyFill="1" applyBorder="1" applyAlignment="1">
      <alignment horizontal="center" vertical="center"/>
    </xf>
    <xf numFmtId="0" fontId="13" fillId="3" borderId="23" xfId="2" applyFont="1" applyFill="1" applyBorder="1" applyAlignment="1">
      <alignment horizontal="center" vertical="center" wrapText="1"/>
    </xf>
    <xf numFmtId="0" fontId="13" fillId="3" borderId="23" xfId="2" applyFont="1" applyFill="1" applyBorder="1" applyAlignment="1">
      <alignment horizontal="center" vertical="center"/>
    </xf>
    <xf numFmtId="0" fontId="13" fillId="3" borderId="24" xfId="2" applyFont="1" applyFill="1" applyBorder="1" applyAlignment="1">
      <alignment horizontal="center" vertical="center"/>
    </xf>
    <xf numFmtId="0" fontId="14" fillId="2" borderId="25" xfId="2" applyFont="1" applyFill="1" applyBorder="1" applyAlignment="1">
      <alignment horizontal="center" vertical="center"/>
    </xf>
    <xf numFmtId="0" fontId="15" fillId="3" borderId="26" xfId="2" applyFont="1" applyFill="1" applyBorder="1" applyAlignment="1">
      <alignment horizontal="center" vertical="center"/>
    </xf>
    <xf numFmtId="0" fontId="15" fillId="3" borderId="27" xfId="2" applyFont="1" applyFill="1" applyBorder="1" applyAlignment="1">
      <alignment horizontal="center" vertical="center"/>
    </xf>
    <xf numFmtId="0" fontId="15" fillId="4" borderId="28" xfId="2" applyFont="1" applyFill="1" applyBorder="1" applyAlignment="1">
      <alignment horizontal="center" vertical="center"/>
    </xf>
    <xf numFmtId="0" fontId="15" fillId="0" borderId="16" xfId="2" applyFont="1" applyBorder="1" applyAlignment="1">
      <alignment horizontal="center" vertical="center"/>
    </xf>
    <xf numFmtId="0" fontId="15" fillId="0" borderId="17" xfId="2" applyFont="1" applyBorder="1" applyAlignment="1">
      <alignment horizontal="center" vertical="center"/>
    </xf>
    <xf numFmtId="0" fontId="15" fillId="0" borderId="29" xfId="2" applyFont="1" applyBorder="1" applyAlignment="1">
      <alignment horizontal="center" vertical="center"/>
    </xf>
    <xf numFmtId="0" fontId="15" fillId="0" borderId="30" xfId="2" applyFont="1" applyBorder="1" applyAlignment="1">
      <alignment horizontal="center" vertical="center"/>
    </xf>
    <xf numFmtId="0" fontId="21" fillId="0" borderId="0" xfId="2" applyFont="1" applyAlignment="1">
      <alignment horizontal="left" vertical="center"/>
    </xf>
    <xf numFmtId="0" fontId="22" fillId="0" borderId="24" xfId="2" applyFont="1" applyBorder="1" applyAlignment="1">
      <alignment horizontal="left" vertical="center"/>
    </xf>
    <xf numFmtId="0" fontId="8" fillId="0" borderId="31" xfId="2" applyFont="1" applyBorder="1" applyAlignment="1">
      <alignment horizontal="center" vertical="center"/>
    </xf>
    <xf numFmtId="0" fontId="8" fillId="0" borderId="22" xfId="2" applyFont="1" applyBorder="1" applyAlignment="1">
      <alignment horizontal="center" vertical="center"/>
    </xf>
    <xf numFmtId="0" fontId="18" fillId="2" borderId="18" xfId="2" applyFont="1" applyFill="1" applyBorder="1" applyAlignment="1" applyProtection="1">
      <alignment horizontal="center" vertical="center"/>
      <protection locked="0"/>
    </xf>
    <xf numFmtId="0" fontId="18" fillId="2" borderId="22" xfId="2" applyFont="1" applyFill="1" applyBorder="1" applyAlignment="1" applyProtection="1">
      <alignment horizontal="center" vertical="center"/>
      <protection locked="0"/>
    </xf>
    <xf numFmtId="0" fontId="18" fillId="2" borderId="0" xfId="2" applyFont="1" applyFill="1" applyAlignment="1" applyProtection="1">
      <alignment horizontal="center" vertical="center"/>
      <protection locked="0"/>
    </xf>
    <xf numFmtId="0" fontId="19" fillId="2" borderId="23" xfId="2" applyFont="1" applyFill="1" applyBorder="1" applyAlignment="1" applyProtection="1">
      <alignment horizontal="right" vertical="center"/>
      <protection locked="0"/>
    </xf>
    <xf numFmtId="0" fontId="18" fillId="0" borderId="18" xfId="2" applyFont="1" applyBorder="1" applyAlignment="1" applyProtection="1">
      <alignment horizontal="center" vertical="center" shrinkToFit="1"/>
      <protection locked="0"/>
    </xf>
    <xf numFmtId="0" fontId="20" fillId="0" borderId="23" xfId="2" applyFont="1" applyBorder="1" applyAlignment="1" applyProtection="1">
      <alignment horizontal="center" vertical="center" wrapText="1"/>
      <protection locked="0"/>
    </xf>
    <xf numFmtId="0" fontId="20" fillId="3" borderId="17" xfId="2" applyFont="1" applyFill="1" applyBorder="1" applyAlignment="1">
      <alignment horizontal="center" vertical="center" wrapText="1"/>
    </xf>
    <xf numFmtId="0" fontId="23" fillId="3" borderId="1" xfId="2" applyFont="1" applyFill="1" applyBorder="1" applyAlignment="1">
      <alignment horizontal="center" vertical="center" wrapText="1"/>
    </xf>
    <xf numFmtId="0" fontId="24" fillId="4" borderId="28" xfId="2" applyFont="1" applyFill="1" applyBorder="1" applyAlignment="1">
      <alignment horizontal="center" vertical="center"/>
    </xf>
    <xf numFmtId="0" fontId="24" fillId="0" borderId="15" xfId="2" applyFont="1" applyBorder="1" applyAlignment="1" applyProtection="1">
      <alignment horizontal="center" vertical="center" shrinkToFit="1"/>
      <protection locked="0"/>
    </xf>
    <xf numFmtId="0" fontId="24" fillId="0" borderId="17" xfId="2" applyFont="1" applyBorder="1" applyAlignment="1" applyProtection="1">
      <alignment horizontal="center" vertical="center" shrinkToFit="1"/>
      <protection locked="0"/>
    </xf>
    <xf numFmtId="0" fontId="18" fillId="5" borderId="17" xfId="2" applyFont="1" applyFill="1" applyBorder="1" applyAlignment="1" applyProtection="1">
      <alignment horizontal="center" vertical="center"/>
      <protection locked="0"/>
    </xf>
    <xf numFmtId="176" fontId="25" fillId="0" borderId="23" xfId="2" applyNumberFormat="1" applyFont="1" applyBorder="1" applyAlignment="1">
      <alignment horizontal="center" vertical="center"/>
    </xf>
    <xf numFmtId="0" fontId="18" fillId="6" borderId="17" xfId="2" applyFont="1" applyFill="1" applyBorder="1" applyAlignment="1" applyProtection="1">
      <alignment horizontal="center" vertical="center"/>
      <protection locked="0"/>
    </xf>
    <xf numFmtId="0" fontId="24" fillId="0" borderId="17" xfId="2" applyFont="1" applyBorder="1" applyAlignment="1">
      <alignment horizontal="center" vertical="center"/>
    </xf>
    <xf numFmtId="0" fontId="20" fillId="3" borderId="23" xfId="2" applyFont="1" applyFill="1" applyBorder="1" applyAlignment="1">
      <alignment horizontal="center" vertical="center" wrapText="1"/>
    </xf>
    <xf numFmtId="0" fontId="23" fillId="3" borderId="18" xfId="2" applyFont="1" applyFill="1" applyBorder="1" applyAlignment="1">
      <alignment horizontal="center" vertical="center" wrapText="1"/>
    </xf>
    <xf numFmtId="0" fontId="24" fillId="4" borderId="19" xfId="2" applyFont="1" applyFill="1" applyBorder="1" applyAlignment="1">
      <alignment horizontal="center" vertical="center"/>
    </xf>
    <xf numFmtId="0" fontId="24" fillId="0" borderId="31" xfId="2" applyFont="1" applyBorder="1" applyAlignment="1" applyProtection="1">
      <alignment horizontal="center" vertical="center" shrinkToFit="1"/>
      <protection locked="0"/>
    </xf>
    <xf numFmtId="0" fontId="24" fillId="0" borderId="23" xfId="2" applyFont="1" applyBorder="1" applyAlignment="1" applyProtection="1">
      <alignment horizontal="center" vertical="center" shrinkToFit="1"/>
      <protection locked="0"/>
    </xf>
    <xf numFmtId="0" fontId="18" fillId="5" borderId="23" xfId="2" applyFont="1" applyFill="1" applyBorder="1" applyAlignment="1" applyProtection="1">
      <alignment horizontal="center" vertical="center"/>
      <protection locked="0"/>
    </xf>
    <xf numFmtId="0" fontId="18" fillId="6" borderId="23" xfId="2" applyFont="1" applyFill="1" applyBorder="1" applyAlignment="1" applyProtection="1">
      <alignment horizontal="center" vertical="center"/>
      <protection locked="0"/>
    </xf>
    <xf numFmtId="0" fontId="24" fillId="0" borderId="23" xfId="2" applyFont="1" applyBorder="1" applyAlignment="1">
      <alignment horizontal="center" vertical="center"/>
    </xf>
    <xf numFmtId="0" fontId="26" fillId="0" borderId="19" xfId="2" applyFont="1" applyBorder="1" applyAlignment="1">
      <alignment horizontal="center" vertical="center" shrinkToFit="1"/>
    </xf>
    <xf numFmtId="0" fontId="13" fillId="3" borderId="32" xfId="2" applyFont="1" applyFill="1" applyBorder="1" applyAlignment="1">
      <alignment horizontal="center" vertical="center" wrapText="1"/>
    </xf>
    <xf numFmtId="0" fontId="13" fillId="3" borderId="33" xfId="2" applyFont="1" applyFill="1" applyBorder="1" applyAlignment="1">
      <alignment horizontal="center" vertical="center" wrapText="1"/>
    </xf>
    <xf numFmtId="0" fontId="13" fillId="3" borderId="27" xfId="2" applyFont="1" applyFill="1" applyBorder="1" applyAlignment="1">
      <alignment horizontal="center" vertical="center"/>
    </xf>
    <xf numFmtId="0" fontId="13" fillId="3" borderId="30" xfId="2" applyFont="1" applyFill="1" applyBorder="1" applyAlignment="1">
      <alignment horizontal="center" vertical="center"/>
    </xf>
    <xf numFmtId="0" fontId="13" fillId="3" borderId="29" xfId="2" applyFont="1" applyFill="1" applyBorder="1" applyAlignment="1">
      <alignment horizontal="center" vertical="center" wrapText="1"/>
    </xf>
    <xf numFmtId="0" fontId="13" fillId="3" borderId="29" xfId="2" applyFont="1" applyFill="1" applyBorder="1" applyAlignment="1">
      <alignment horizontal="center" vertical="center"/>
    </xf>
    <xf numFmtId="0" fontId="13" fillId="3" borderId="34" xfId="2" applyFont="1" applyFill="1" applyBorder="1" applyAlignment="1">
      <alignment horizontal="center" vertical="center"/>
    </xf>
    <xf numFmtId="0" fontId="27" fillId="0" borderId="0" xfId="2" applyFont="1" applyAlignment="1">
      <alignment horizontal="left" vertical="center" wrapText="1"/>
    </xf>
    <xf numFmtId="0" fontId="15" fillId="7" borderId="35" xfId="2" applyFont="1" applyFill="1" applyBorder="1" applyAlignment="1" applyProtection="1">
      <alignment horizontal="center" vertical="center"/>
      <protection locked="0"/>
    </xf>
    <xf numFmtId="0" fontId="15" fillId="7" borderId="36" xfId="2" applyFont="1" applyFill="1" applyBorder="1" applyAlignment="1" applyProtection="1">
      <alignment horizontal="center" vertical="center"/>
      <protection locked="0"/>
    </xf>
    <xf numFmtId="0" fontId="15" fillId="0" borderId="18" xfId="2" applyFont="1" applyBorder="1" applyAlignment="1" applyProtection="1">
      <alignment vertical="center"/>
      <protection locked="0"/>
    </xf>
    <xf numFmtId="0" fontId="15" fillId="0" borderId="22" xfId="2" applyFont="1" applyBorder="1" applyAlignment="1" applyProtection="1">
      <alignment horizontal="left" vertical="center"/>
      <protection locked="0"/>
    </xf>
    <xf numFmtId="49" fontId="15" fillId="0" borderId="23" xfId="2" applyNumberFormat="1" applyFont="1" applyBorder="1" applyAlignment="1" applyProtection="1">
      <alignment vertical="center"/>
      <protection locked="0"/>
    </xf>
    <xf numFmtId="0" fontId="28" fillId="0" borderId="1" xfId="2" applyFont="1" applyBorder="1" applyAlignment="1">
      <alignment horizontal="center" vertical="center"/>
    </xf>
    <xf numFmtId="0" fontId="28" fillId="0" borderId="37" xfId="2" applyFont="1" applyBorder="1" applyAlignment="1">
      <alignment horizontal="center" vertical="center"/>
    </xf>
    <xf numFmtId="0" fontId="15" fillId="7" borderId="20" xfId="2" applyFont="1" applyFill="1" applyBorder="1" applyAlignment="1" applyProtection="1">
      <alignment horizontal="center" vertical="center"/>
      <protection locked="0"/>
    </xf>
    <xf numFmtId="0" fontId="15" fillId="7" borderId="21" xfId="2" applyFont="1" applyFill="1" applyBorder="1" applyAlignment="1" applyProtection="1">
      <alignment horizontal="center" vertical="center"/>
      <protection locked="0"/>
    </xf>
    <xf numFmtId="0" fontId="15" fillId="0" borderId="18" xfId="2" applyFont="1" applyBorder="1" applyAlignment="1" applyProtection="1">
      <alignment horizontal="center" vertical="center"/>
      <protection locked="0"/>
    </xf>
    <xf numFmtId="49" fontId="15" fillId="0" borderId="23" xfId="2" applyNumberFormat="1" applyFont="1" applyBorder="1" applyAlignment="1" applyProtection="1">
      <alignment horizontal="center" vertical="center"/>
      <protection locked="0"/>
    </xf>
    <xf numFmtId="0" fontId="28" fillId="0" borderId="18" xfId="2" applyFont="1" applyBorder="1" applyAlignment="1">
      <alignment horizontal="center" vertical="center"/>
    </xf>
    <xf numFmtId="0" fontId="28" fillId="0" borderId="24" xfId="2" applyFont="1" applyBorder="1" applyAlignment="1">
      <alignment horizontal="center" vertical="center"/>
    </xf>
    <xf numFmtId="0" fontId="15" fillId="0" borderId="0" xfId="2" applyFont="1" applyAlignment="1" applyProtection="1">
      <alignment horizontal="left" vertical="center"/>
      <protection locked="0"/>
    </xf>
    <xf numFmtId="49" fontId="15" fillId="0" borderId="18" xfId="2" applyNumberFormat="1" applyFont="1" applyBorder="1" applyAlignment="1" applyProtection="1">
      <alignment vertical="center"/>
      <protection locked="0"/>
    </xf>
    <xf numFmtId="0" fontId="28" fillId="0" borderId="0" xfId="2" applyFont="1" applyAlignment="1">
      <alignment horizontal="center" vertical="center"/>
    </xf>
    <xf numFmtId="0" fontId="20" fillId="3" borderId="29" xfId="2" applyFont="1" applyFill="1" applyBorder="1" applyAlignment="1">
      <alignment horizontal="center" vertical="center" wrapText="1"/>
    </xf>
    <xf numFmtId="0" fontId="24" fillId="0" borderId="38" xfId="2" applyFont="1" applyBorder="1" applyAlignment="1" applyProtection="1">
      <alignment horizontal="center" vertical="center" shrinkToFit="1"/>
      <protection locked="0"/>
    </xf>
    <xf numFmtId="0" fontId="24" fillId="0" borderId="29" xfId="2" applyFont="1" applyBorder="1" applyAlignment="1" applyProtection="1">
      <alignment horizontal="center" vertical="center" shrinkToFit="1"/>
      <protection locked="0"/>
    </xf>
    <xf numFmtId="0" fontId="18" fillId="0" borderId="23" xfId="2" applyFont="1" applyBorder="1" applyAlignment="1" applyProtection="1">
      <alignment horizontal="center" vertical="center"/>
      <protection locked="0"/>
    </xf>
    <xf numFmtId="0" fontId="29" fillId="3" borderId="39" xfId="2" applyFont="1" applyFill="1" applyBorder="1" applyAlignment="1">
      <alignment horizontal="center" vertical="center" wrapText="1"/>
    </xf>
    <xf numFmtId="177" fontId="24" fillId="4" borderId="28" xfId="2" applyNumberFormat="1" applyFont="1" applyFill="1" applyBorder="1" applyAlignment="1">
      <alignment horizontal="center" vertical="center"/>
    </xf>
    <xf numFmtId="177" fontId="24" fillId="0" borderId="40" xfId="2" applyNumberFormat="1" applyFont="1" applyBorder="1" applyAlignment="1">
      <alignment horizontal="center" vertical="center" shrinkToFit="1"/>
    </xf>
    <xf numFmtId="177" fontId="24" fillId="0" borderId="17" xfId="2" applyNumberFormat="1" applyFont="1" applyBorder="1" applyAlignment="1">
      <alignment horizontal="center" vertical="center" shrinkToFit="1"/>
    </xf>
    <xf numFmtId="0" fontId="29" fillId="3" borderId="41" xfId="2" applyFont="1" applyFill="1" applyBorder="1" applyAlignment="1">
      <alignment horizontal="center" vertical="center" wrapText="1"/>
    </xf>
    <xf numFmtId="177" fontId="24" fillId="4" borderId="19" xfId="2" applyNumberFormat="1" applyFont="1" applyFill="1" applyBorder="1" applyAlignment="1">
      <alignment horizontal="center" vertical="center"/>
    </xf>
    <xf numFmtId="177" fontId="24" fillId="0" borderId="42" xfId="2" applyNumberFormat="1" applyFont="1" applyBorder="1" applyAlignment="1">
      <alignment horizontal="center" vertical="center" shrinkToFit="1"/>
    </xf>
    <xf numFmtId="177" fontId="24" fillId="0" borderId="23" xfId="2" applyNumberFormat="1" applyFont="1" applyBorder="1" applyAlignment="1">
      <alignment horizontal="center" vertical="center" shrinkToFit="1"/>
    </xf>
    <xf numFmtId="0" fontId="28" fillId="0" borderId="27" xfId="2" applyFont="1" applyBorder="1" applyAlignment="1">
      <alignment horizontal="center" vertical="center"/>
    </xf>
    <xf numFmtId="0" fontId="28" fillId="0" borderId="34" xfId="2" applyFont="1" applyBorder="1" applyAlignment="1">
      <alignment horizontal="center" vertical="center"/>
    </xf>
    <xf numFmtId="0" fontId="15" fillId="0" borderId="0" xfId="2" applyFont="1" applyAlignment="1" applyProtection="1">
      <alignment horizontal="center" vertical="center"/>
      <protection locked="0"/>
    </xf>
    <xf numFmtId="0" fontId="15" fillId="3" borderId="1" xfId="2" applyFont="1" applyFill="1" applyBorder="1" applyAlignment="1">
      <alignment horizontal="center" vertical="center" wrapText="1"/>
    </xf>
    <xf numFmtId="0" fontId="15" fillId="3" borderId="37" xfId="2" applyFont="1" applyFill="1" applyBorder="1" applyAlignment="1">
      <alignment horizontal="center" vertical="center" wrapText="1"/>
    </xf>
    <xf numFmtId="0" fontId="24" fillId="0" borderId="22" xfId="2" applyFont="1" applyBorder="1" applyAlignment="1">
      <alignment horizontal="center" vertical="center"/>
    </xf>
    <xf numFmtId="0" fontId="15" fillId="3" borderId="18" xfId="2" applyFont="1" applyFill="1" applyBorder="1" applyAlignment="1">
      <alignment horizontal="center" vertical="center" wrapText="1"/>
    </xf>
    <xf numFmtId="0" fontId="15" fillId="3" borderId="24" xfId="2" applyFont="1" applyFill="1" applyBorder="1" applyAlignment="1">
      <alignment horizontal="center" vertical="center" wrapText="1"/>
    </xf>
    <xf numFmtId="0" fontId="15" fillId="0" borderId="23" xfId="2" applyFont="1" applyBorder="1" applyAlignment="1" applyProtection="1">
      <alignment horizontal="center" vertical="center"/>
      <protection locked="0"/>
    </xf>
    <xf numFmtId="0" fontId="28" fillId="7" borderId="17" xfId="2" applyFont="1" applyFill="1" applyBorder="1" applyAlignment="1">
      <alignment horizontal="center" vertical="center" wrapText="1"/>
    </xf>
    <xf numFmtId="0" fontId="15" fillId="7" borderId="39" xfId="2" applyFont="1" applyFill="1" applyBorder="1" applyAlignment="1" applyProtection="1">
      <alignment horizontal="center" vertical="center"/>
      <protection locked="0"/>
    </xf>
    <xf numFmtId="0" fontId="29" fillId="3" borderId="43" xfId="2" applyFont="1" applyFill="1" applyBorder="1" applyAlignment="1">
      <alignment horizontal="center" vertical="center" wrapText="1"/>
    </xf>
    <xf numFmtId="177" fontId="24" fillId="4" borderId="44" xfId="2" applyNumberFormat="1" applyFont="1" applyFill="1" applyBorder="1" applyAlignment="1">
      <alignment horizontal="center" vertical="center"/>
    </xf>
    <xf numFmtId="177" fontId="24" fillId="0" borderId="45" xfId="2" applyNumberFormat="1" applyFont="1" applyBorder="1" applyAlignment="1">
      <alignment horizontal="center" vertical="center" shrinkToFit="1"/>
    </xf>
    <xf numFmtId="177" fontId="24" fillId="0" borderId="29" xfId="2" applyNumberFormat="1" applyFont="1" applyBorder="1" applyAlignment="1">
      <alignment horizontal="center" vertical="center" shrinkToFit="1"/>
    </xf>
    <xf numFmtId="0" fontId="18" fillId="0" borderId="22" xfId="2" applyFont="1" applyBorder="1" applyAlignment="1" applyProtection="1">
      <alignment horizontal="center" vertical="center"/>
      <protection locked="0"/>
    </xf>
    <xf numFmtId="0" fontId="28" fillId="7" borderId="23" xfId="2" applyFont="1" applyFill="1" applyBorder="1" applyAlignment="1">
      <alignment horizontal="center" vertical="center" wrapText="1"/>
    </xf>
    <xf numFmtId="0" fontId="15" fillId="7" borderId="41" xfId="2" applyFont="1" applyFill="1" applyBorder="1" applyAlignment="1" applyProtection="1">
      <alignment horizontal="center" vertical="center"/>
      <protection locked="0"/>
    </xf>
    <xf numFmtId="176" fontId="24" fillId="4" borderId="19" xfId="2" applyNumberFormat="1" applyFont="1" applyFill="1" applyBorder="1" applyAlignment="1">
      <alignment horizontal="center" vertical="center"/>
    </xf>
    <xf numFmtId="0" fontId="20" fillId="0" borderId="29" xfId="2" applyFont="1" applyBorder="1" applyAlignment="1" applyProtection="1">
      <alignment horizontal="center" vertical="center" wrapText="1"/>
      <protection locked="0"/>
    </xf>
    <xf numFmtId="0" fontId="24" fillId="0" borderId="0" xfId="2" applyFont="1" applyAlignment="1" applyProtection="1">
      <alignment horizontal="center" vertical="center"/>
      <protection locked="0"/>
    </xf>
    <xf numFmtId="0" fontId="30" fillId="0" borderId="46" xfId="2" applyFont="1" applyBorder="1" applyAlignment="1" applyProtection="1">
      <alignment horizontal="center" vertical="center" wrapText="1" shrinkToFit="1"/>
      <protection locked="0"/>
    </xf>
    <xf numFmtId="0" fontId="31" fillId="0" borderId="47" xfId="2" applyFont="1" applyBorder="1" applyAlignment="1" applyProtection="1">
      <alignment horizontal="center" vertical="center" wrapText="1" shrinkToFit="1"/>
      <protection locked="0"/>
    </xf>
    <xf numFmtId="178" fontId="24" fillId="0" borderId="17" xfId="2" applyNumberFormat="1" applyFont="1" applyBorder="1" applyAlignment="1">
      <alignment horizontal="center" vertical="center"/>
    </xf>
    <xf numFmtId="0" fontId="30" fillId="0" borderId="48" xfId="2" applyFont="1" applyBorder="1" applyAlignment="1" applyProtection="1">
      <alignment horizontal="center" vertical="center" wrapText="1" shrinkToFit="1"/>
      <protection locked="0"/>
    </xf>
    <xf numFmtId="178" fontId="24" fillId="0" borderId="23" xfId="2" applyNumberFormat="1" applyFont="1" applyBorder="1" applyAlignment="1">
      <alignment horizontal="center" vertical="center"/>
    </xf>
    <xf numFmtId="0" fontId="15" fillId="7" borderId="32" xfId="2" applyFont="1" applyFill="1" applyBorder="1" applyAlignment="1" applyProtection="1">
      <alignment horizontal="center" vertical="center"/>
      <protection locked="0"/>
    </xf>
    <xf numFmtId="0" fontId="15" fillId="7" borderId="33" xfId="2" applyFont="1" applyFill="1" applyBorder="1" applyAlignment="1" applyProtection="1">
      <alignment horizontal="center" vertical="center"/>
      <protection locked="0"/>
    </xf>
    <xf numFmtId="0" fontId="15" fillId="0" borderId="29" xfId="2" applyFont="1" applyBorder="1" applyAlignment="1" applyProtection="1">
      <alignment horizontal="center" vertical="center"/>
      <protection locked="0"/>
    </xf>
    <xf numFmtId="49" fontId="15" fillId="0" borderId="29" xfId="2" applyNumberFormat="1" applyFont="1" applyBorder="1" applyAlignment="1" applyProtection="1">
      <alignment horizontal="center" vertical="center"/>
      <protection locked="0"/>
    </xf>
    <xf numFmtId="0" fontId="28" fillId="7" borderId="29" xfId="2" applyFont="1" applyFill="1" applyBorder="1" applyAlignment="1">
      <alignment horizontal="center" vertical="center" wrapText="1"/>
    </xf>
    <xf numFmtId="0" fontId="15" fillId="7" borderId="43" xfId="2" applyFont="1" applyFill="1" applyBorder="1" applyAlignment="1" applyProtection="1">
      <alignment horizontal="center" vertical="center"/>
      <protection locked="0"/>
    </xf>
    <xf numFmtId="0" fontId="26" fillId="0" borderId="49" xfId="2" applyFont="1" applyBorder="1" applyAlignment="1">
      <alignment horizontal="center" vertical="center" shrinkToFit="1"/>
    </xf>
    <xf numFmtId="0" fontId="13" fillId="3" borderId="50" xfId="2" applyFont="1" applyFill="1" applyBorder="1" applyAlignment="1">
      <alignment horizontal="center" vertical="center" wrapText="1"/>
    </xf>
    <xf numFmtId="0" fontId="13" fillId="3" borderId="51" xfId="2" applyFont="1" applyFill="1" applyBorder="1" applyAlignment="1">
      <alignment horizontal="center" vertical="center" wrapText="1"/>
    </xf>
    <xf numFmtId="0" fontId="18" fillId="3" borderId="52" xfId="2" applyFont="1" applyFill="1" applyBorder="1" applyAlignment="1">
      <alignment horizontal="center" vertical="center"/>
    </xf>
    <xf numFmtId="0" fontId="18" fillId="3" borderId="26" xfId="2" applyFont="1" applyFill="1" applyBorder="1" applyAlignment="1">
      <alignment horizontal="center" vertical="center"/>
    </xf>
    <xf numFmtId="0" fontId="15" fillId="3" borderId="52" xfId="2" applyFont="1" applyFill="1" applyBorder="1" applyAlignment="1">
      <alignment horizontal="center" vertical="center" wrapText="1"/>
    </xf>
    <xf numFmtId="0" fontId="15" fillId="3" borderId="53" xfId="2" applyFont="1" applyFill="1" applyBorder="1" applyAlignment="1">
      <alignment horizontal="center" vertical="center" wrapText="1"/>
    </xf>
    <xf numFmtId="0" fontId="33" fillId="0" borderId="54" xfId="3" applyFont="1" applyFill="1" applyBorder="1" applyAlignment="1" applyProtection="1">
      <alignment horizontal="center" vertical="center"/>
      <protection locked="0"/>
    </xf>
    <xf numFmtId="0" fontId="34" fillId="3" borderId="3" xfId="2" applyFont="1" applyFill="1" applyBorder="1" applyAlignment="1">
      <alignment horizontal="center" vertical="center"/>
    </xf>
    <xf numFmtId="0" fontId="13" fillId="7" borderId="20" xfId="2" applyFont="1" applyFill="1" applyBorder="1" applyAlignment="1" applyProtection="1">
      <alignment horizontal="center" vertical="center" wrapText="1"/>
      <protection locked="0"/>
    </xf>
    <xf numFmtId="0" fontId="13" fillId="7" borderId="21" xfId="2" applyFont="1" applyFill="1" applyBorder="1" applyAlignment="1" applyProtection="1">
      <alignment horizontal="center" vertical="center" wrapText="1"/>
      <protection locked="0"/>
    </xf>
    <xf numFmtId="0" fontId="18" fillId="7" borderId="1" xfId="2" applyFont="1" applyFill="1" applyBorder="1" applyAlignment="1" applyProtection="1">
      <alignment horizontal="center" vertical="center"/>
      <protection locked="0"/>
    </xf>
    <xf numFmtId="0" fontId="18" fillId="7" borderId="16" xfId="2" applyFont="1" applyFill="1" applyBorder="1" applyAlignment="1" applyProtection="1">
      <alignment horizontal="center" vertical="center"/>
      <protection locked="0"/>
    </xf>
    <xf numFmtId="49" fontId="35" fillId="0" borderId="39" xfId="2" applyNumberFormat="1" applyFont="1" applyBorder="1" applyAlignment="1" applyProtection="1">
      <alignment horizontal="center" vertical="center"/>
      <protection locked="0"/>
    </xf>
    <xf numFmtId="0" fontId="31" fillId="0" borderId="47" xfId="0" applyFont="1" applyBorder="1" applyAlignment="1" applyProtection="1">
      <alignment horizontal="center" vertical="center"/>
      <protection locked="0"/>
    </xf>
    <xf numFmtId="0" fontId="34" fillId="3" borderId="19" xfId="2" applyFont="1" applyFill="1" applyBorder="1" applyAlignment="1">
      <alignment horizontal="center" vertical="center"/>
    </xf>
    <xf numFmtId="0" fontId="18" fillId="7" borderId="18" xfId="2" applyFont="1" applyFill="1" applyBorder="1" applyAlignment="1" applyProtection="1">
      <alignment horizontal="center" vertical="center"/>
      <protection locked="0"/>
    </xf>
    <xf numFmtId="0" fontId="18" fillId="7" borderId="22" xfId="2" applyFont="1" applyFill="1" applyBorder="1" applyAlignment="1" applyProtection="1">
      <alignment horizontal="center" vertical="center"/>
      <protection locked="0"/>
    </xf>
    <xf numFmtId="49" fontId="35" fillId="0" borderId="41" xfId="2" applyNumberFormat="1" applyFont="1" applyBorder="1" applyAlignment="1" applyProtection="1">
      <alignment horizontal="center" vertical="center"/>
      <protection locked="0"/>
    </xf>
    <xf numFmtId="176" fontId="24" fillId="4" borderId="44" xfId="2" applyNumberFormat="1" applyFont="1" applyFill="1" applyBorder="1" applyAlignment="1">
      <alignment horizontal="center" vertical="center"/>
    </xf>
    <xf numFmtId="0" fontId="30" fillId="0" borderId="55" xfId="2" applyFont="1" applyBorder="1" applyAlignment="1" applyProtection="1">
      <alignment horizontal="center" vertical="center" wrapText="1" shrinkToFit="1"/>
      <protection locked="0"/>
    </xf>
    <xf numFmtId="0" fontId="28" fillId="3" borderId="39" xfId="2" applyFont="1" applyFill="1" applyBorder="1" applyAlignment="1">
      <alignment horizontal="center" vertical="center" wrapText="1"/>
    </xf>
    <xf numFmtId="0" fontId="24" fillId="7" borderId="42" xfId="2" applyFont="1" applyFill="1" applyBorder="1" applyAlignment="1" applyProtection="1">
      <alignment horizontal="center" vertical="center"/>
      <protection locked="0"/>
    </xf>
    <xf numFmtId="0" fontId="24" fillId="7" borderId="17" xfId="2" applyFont="1" applyFill="1" applyBorder="1" applyAlignment="1" applyProtection="1">
      <alignment horizontal="center" vertical="center"/>
      <protection locked="0"/>
    </xf>
    <xf numFmtId="0" fontId="31" fillId="0" borderId="46" xfId="2" applyFont="1" applyBorder="1" applyAlignment="1" applyProtection="1">
      <alignment horizontal="center" vertical="center"/>
      <protection locked="0"/>
    </xf>
    <xf numFmtId="0" fontId="28" fillId="3" borderId="41" xfId="2" applyFont="1" applyFill="1" applyBorder="1" applyAlignment="1">
      <alignment horizontal="center" vertical="center" wrapText="1"/>
    </xf>
    <xf numFmtId="0" fontId="24" fillId="7" borderId="23" xfId="2" applyFont="1" applyFill="1" applyBorder="1" applyAlignment="1" applyProtection="1">
      <alignment horizontal="center" vertical="center"/>
      <protection locked="0"/>
    </xf>
    <xf numFmtId="0" fontId="31" fillId="0" borderId="48" xfId="2" applyFont="1" applyBorder="1" applyAlignment="1" applyProtection="1">
      <alignment horizontal="center" vertical="center"/>
      <protection locked="0"/>
    </xf>
    <xf numFmtId="0" fontId="34" fillId="3" borderId="44" xfId="2" applyFont="1" applyFill="1" applyBorder="1" applyAlignment="1">
      <alignment horizontal="center" vertical="center"/>
    </xf>
    <xf numFmtId="0" fontId="15" fillId="0" borderId="28" xfId="2" applyFont="1" applyBorder="1" applyAlignment="1" applyProtection="1">
      <alignment horizontal="center" vertical="center"/>
      <protection locked="0"/>
    </xf>
    <xf numFmtId="0" fontId="24" fillId="4" borderId="44" xfId="2" applyFont="1" applyFill="1" applyBorder="1" applyAlignment="1">
      <alignment horizontal="center" vertical="center"/>
    </xf>
    <xf numFmtId="0" fontId="24" fillId="7" borderId="45" xfId="2" applyFont="1" applyFill="1" applyBorder="1" applyAlignment="1" applyProtection="1">
      <alignment horizontal="center" vertical="center"/>
      <protection locked="0"/>
    </xf>
    <xf numFmtId="0" fontId="24" fillId="7" borderId="29" xfId="2" applyFont="1" applyFill="1" applyBorder="1" applyAlignment="1" applyProtection="1">
      <alignment horizontal="center" vertical="center"/>
      <protection locked="0"/>
    </xf>
    <xf numFmtId="0" fontId="15" fillId="0" borderId="19" xfId="2" applyFont="1" applyBorder="1" applyAlignment="1" applyProtection="1">
      <alignment horizontal="center" vertical="center"/>
      <protection locked="0"/>
    </xf>
    <xf numFmtId="0" fontId="28" fillId="3" borderId="43" xfId="2" applyFont="1" applyFill="1" applyBorder="1" applyAlignment="1">
      <alignment horizontal="center" vertical="center" wrapText="1"/>
    </xf>
    <xf numFmtId="0" fontId="15" fillId="4" borderId="56" xfId="2" applyFont="1" applyFill="1" applyBorder="1"/>
    <xf numFmtId="0" fontId="15" fillId="0" borderId="30" xfId="2" applyFont="1" applyBorder="1"/>
    <xf numFmtId="0" fontId="24" fillId="7" borderId="40" xfId="2" applyFont="1" applyFill="1" applyBorder="1" applyAlignment="1">
      <alignment horizontal="center" vertical="center"/>
    </xf>
    <xf numFmtId="0" fontId="24" fillId="7" borderId="17" xfId="2" applyFont="1" applyFill="1" applyBorder="1" applyAlignment="1">
      <alignment horizontal="center" vertical="center"/>
    </xf>
    <xf numFmtId="0" fontId="18" fillId="5" borderId="29" xfId="2" applyFont="1" applyFill="1" applyBorder="1" applyAlignment="1" applyProtection="1">
      <alignment horizontal="center" vertical="center"/>
      <protection locked="0"/>
    </xf>
    <xf numFmtId="0" fontId="18" fillId="0" borderId="29" xfId="2" applyFont="1" applyBorder="1" applyAlignment="1" applyProtection="1">
      <alignment horizontal="center" vertical="center"/>
      <protection locked="0"/>
    </xf>
    <xf numFmtId="0" fontId="18" fillId="6" borderId="29" xfId="2" applyFont="1" applyFill="1" applyBorder="1" applyAlignment="1" applyProtection="1">
      <alignment horizontal="center" vertical="center"/>
      <protection locked="0"/>
    </xf>
    <xf numFmtId="0" fontId="19" fillId="2" borderId="29" xfId="2" applyFont="1" applyFill="1" applyBorder="1" applyAlignment="1" applyProtection="1">
      <alignment horizontal="right" vertical="center"/>
      <protection locked="0"/>
    </xf>
    <xf numFmtId="0" fontId="15" fillId="0" borderId="19" xfId="2" applyFont="1" applyBorder="1" applyAlignment="1" applyProtection="1">
      <alignment horizontal="left" vertical="center"/>
      <protection locked="0"/>
    </xf>
    <xf numFmtId="49" fontId="35" fillId="0" borderId="18" xfId="2" applyNumberFormat="1" applyFont="1" applyBorder="1" applyAlignment="1" applyProtection="1">
      <alignment horizontal="center" vertical="center"/>
      <protection locked="0"/>
    </xf>
    <xf numFmtId="49" fontId="35" fillId="0" borderId="22" xfId="2" applyNumberFormat="1" applyFont="1" applyBorder="1" applyAlignment="1" applyProtection="1">
      <alignment horizontal="center" vertical="center"/>
      <protection locked="0"/>
    </xf>
    <xf numFmtId="0" fontId="24" fillId="7" borderId="45" xfId="2" applyFont="1" applyFill="1" applyBorder="1" applyAlignment="1">
      <alignment horizontal="center" vertical="center"/>
    </xf>
    <xf numFmtId="0" fontId="24" fillId="7" borderId="29" xfId="2" applyFont="1" applyFill="1" applyBorder="1" applyAlignment="1">
      <alignment horizontal="center" vertical="center"/>
    </xf>
    <xf numFmtId="0" fontId="20" fillId="5" borderId="17" xfId="0" applyFont="1" applyFill="1" applyBorder="1" applyAlignment="1" applyProtection="1">
      <alignment horizontal="center" vertical="center"/>
      <protection locked="0"/>
    </xf>
    <xf numFmtId="38" fontId="24" fillId="0" borderId="17" xfId="4" applyFont="1" applyBorder="1" applyAlignment="1" applyProtection="1">
      <alignment horizontal="center" vertical="center"/>
    </xf>
    <xf numFmtId="0" fontId="20" fillId="6" borderId="57" xfId="0" applyFont="1" applyFill="1" applyBorder="1" applyAlignment="1" applyProtection="1">
      <alignment horizontal="center" vertical="center"/>
      <protection locked="0"/>
    </xf>
    <xf numFmtId="38" fontId="24" fillId="8" borderId="17" xfId="4" applyFont="1" applyFill="1" applyBorder="1" applyAlignment="1" applyProtection="1">
      <alignment horizontal="center" vertical="center"/>
    </xf>
    <xf numFmtId="49" fontId="15" fillId="0" borderId="19" xfId="2" applyNumberFormat="1" applyFont="1" applyBorder="1" applyAlignment="1" applyProtection="1">
      <alignment horizontal="center" vertical="center"/>
      <protection locked="0"/>
    </xf>
    <xf numFmtId="0" fontId="15" fillId="0" borderId="22" xfId="2" applyFont="1" applyBorder="1" applyAlignment="1" applyProtection="1">
      <alignment horizontal="center" vertical="center"/>
      <protection locked="0"/>
    </xf>
    <xf numFmtId="0" fontId="20" fillId="5" borderId="23" xfId="0" applyFont="1" applyFill="1" applyBorder="1" applyAlignment="1" applyProtection="1">
      <alignment horizontal="center" vertical="center"/>
      <protection locked="0"/>
    </xf>
    <xf numFmtId="38" fontId="24" fillId="0" borderId="23" xfId="4" applyFont="1" applyBorder="1" applyAlignment="1" applyProtection="1">
      <alignment horizontal="center" vertical="center"/>
    </xf>
    <xf numFmtId="38" fontId="24" fillId="8" borderId="23" xfId="4" applyFont="1" applyFill="1" applyBorder="1" applyAlignment="1" applyProtection="1">
      <alignment horizontal="center" vertical="center"/>
    </xf>
    <xf numFmtId="0" fontId="31" fillId="0" borderId="55" xfId="2" applyFont="1" applyBorder="1" applyAlignment="1" applyProtection="1">
      <alignment horizontal="center" vertical="center"/>
      <protection locked="0"/>
    </xf>
    <xf numFmtId="0" fontId="31" fillId="0" borderId="58" xfId="0" applyFont="1" applyBorder="1" applyAlignment="1" applyProtection="1">
      <alignment horizontal="center" vertical="center"/>
      <protection locked="0"/>
    </xf>
    <xf numFmtId="0" fontId="36" fillId="9" borderId="26" xfId="2" applyFont="1" applyFill="1" applyBorder="1" applyAlignment="1">
      <alignment horizontal="center" vertical="center"/>
    </xf>
    <xf numFmtId="0" fontId="36" fillId="9" borderId="52" xfId="2" applyFont="1" applyFill="1" applyBorder="1" applyAlignment="1">
      <alignment horizontal="center" vertical="center"/>
    </xf>
    <xf numFmtId="38" fontId="24" fillId="4" borderId="28" xfId="4" applyFont="1" applyFill="1" applyBorder="1" applyAlignment="1" applyProtection="1">
      <alignment horizontal="center" vertical="center"/>
    </xf>
    <xf numFmtId="38" fontId="24" fillId="0" borderId="16" xfId="4" applyFont="1" applyBorder="1" applyAlignment="1" applyProtection="1">
      <alignment horizontal="center" vertical="center"/>
    </xf>
    <xf numFmtId="0" fontId="12" fillId="0" borderId="18" xfId="2" applyFont="1" applyBorder="1" applyAlignment="1" applyProtection="1">
      <alignment horizontal="center" vertical="center"/>
      <protection locked="0"/>
    </xf>
    <xf numFmtId="0" fontId="12" fillId="0" borderId="22" xfId="2" applyFont="1" applyBorder="1" applyAlignment="1" applyProtection="1">
      <alignment horizontal="center" vertical="center"/>
      <protection locked="0"/>
    </xf>
    <xf numFmtId="0" fontId="15" fillId="0" borderId="19" xfId="2" applyFont="1" applyBorder="1" applyAlignment="1" applyProtection="1">
      <alignment vertical="center"/>
      <protection locked="0"/>
    </xf>
    <xf numFmtId="38" fontId="24" fillId="4" borderId="19" xfId="4" applyFont="1" applyFill="1" applyBorder="1" applyAlignment="1" applyProtection="1">
      <alignment horizontal="center" vertical="center"/>
    </xf>
    <xf numFmtId="38" fontId="24" fillId="0" borderId="22" xfId="4" applyFont="1" applyBorder="1" applyAlignment="1" applyProtection="1">
      <alignment horizontal="center" vertical="center"/>
    </xf>
    <xf numFmtId="0" fontId="37" fillId="0" borderId="1" xfId="2" applyFont="1" applyBorder="1" applyAlignment="1" applyProtection="1">
      <alignment horizontal="center" vertical="center"/>
      <protection locked="0"/>
    </xf>
    <xf numFmtId="0" fontId="37" fillId="0" borderId="16" xfId="2" applyFont="1" applyBorder="1" applyAlignment="1" applyProtection="1">
      <alignment horizontal="center" vertical="center"/>
      <protection locked="0"/>
    </xf>
    <xf numFmtId="0" fontId="37" fillId="0" borderId="18" xfId="2" applyFont="1" applyBorder="1" applyAlignment="1" applyProtection="1">
      <alignment horizontal="center" vertical="center"/>
      <protection locked="0"/>
    </xf>
    <xf numFmtId="0" fontId="37" fillId="0" borderId="22" xfId="2" applyFont="1" applyBorder="1" applyAlignment="1" applyProtection="1">
      <alignment horizontal="center" vertical="center"/>
      <protection locked="0"/>
    </xf>
    <xf numFmtId="0" fontId="15" fillId="0" borderId="19" xfId="2" applyFont="1" applyBorder="1" applyAlignment="1" applyProtection="1">
      <alignment horizontal="right" vertical="center"/>
      <protection locked="0"/>
    </xf>
    <xf numFmtId="38" fontId="24" fillId="4" borderId="44" xfId="4" applyFont="1" applyFill="1" applyBorder="1" applyAlignment="1" applyProtection="1">
      <alignment horizontal="center" vertical="center"/>
    </xf>
    <xf numFmtId="38" fontId="24" fillId="0" borderId="30" xfId="4" applyFont="1" applyBorder="1" applyAlignment="1" applyProtection="1">
      <alignment horizontal="center" vertical="center"/>
    </xf>
    <xf numFmtId="0" fontId="7" fillId="2" borderId="27" xfId="2" applyFont="1" applyFill="1" applyBorder="1" applyAlignment="1">
      <alignment horizontal="center" vertical="center"/>
    </xf>
    <xf numFmtId="0" fontId="7" fillId="2" borderId="59" xfId="2" applyFont="1" applyFill="1" applyBorder="1" applyAlignment="1">
      <alignment horizontal="center" vertical="center"/>
    </xf>
    <xf numFmtId="0" fontId="27" fillId="0" borderId="59" xfId="2" applyFont="1" applyBorder="1" applyAlignment="1">
      <alignment horizontal="left" vertical="center" wrapText="1"/>
    </xf>
    <xf numFmtId="0" fontId="8" fillId="0" borderId="59" xfId="2" applyFont="1" applyBorder="1" applyAlignment="1">
      <alignment horizontal="left" vertical="center" wrapText="1"/>
    </xf>
    <xf numFmtId="0" fontId="9" fillId="2" borderId="59" xfId="2" applyFont="1" applyFill="1" applyBorder="1" applyAlignment="1">
      <alignment horizontal="center" vertical="center"/>
    </xf>
    <xf numFmtId="0" fontId="10" fillId="0" borderId="59" xfId="2" applyFont="1" applyBorder="1" applyAlignment="1">
      <alignment horizontal="left" vertical="center" wrapText="1"/>
    </xf>
    <xf numFmtId="0" fontId="11" fillId="0" borderId="59" xfId="2" applyFont="1" applyBorder="1" applyAlignment="1">
      <alignment horizontal="left" vertical="center" wrapText="1"/>
    </xf>
    <xf numFmtId="0" fontId="15" fillId="0" borderId="49" xfId="2" applyFont="1" applyBorder="1" applyAlignment="1" applyProtection="1">
      <alignment horizontal="left" vertical="center"/>
      <protection locked="0"/>
    </xf>
    <xf numFmtId="0" fontId="13" fillId="7" borderId="60" xfId="2" applyFont="1" applyFill="1" applyBorder="1" applyAlignment="1" applyProtection="1">
      <alignment horizontal="center" vertical="center" wrapText="1"/>
      <protection locked="0"/>
    </xf>
    <xf numFmtId="0" fontId="13" fillId="7" borderId="61" xfId="2" applyFont="1" applyFill="1" applyBorder="1" applyAlignment="1" applyProtection="1">
      <alignment horizontal="center" vertical="center" wrapText="1"/>
      <protection locked="0"/>
    </xf>
    <xf numFmtId="0" fontId="15" fillId="0" borderId="62" xfId="2" applyFont="1" applyBorder="1" applyAlignment="1" applyProtection="1">
      <alignment horizontal="center" vertical="center"/>
      <protection locked="0"/>
    </xf>
    <xf numFmtId="0" fontId="15" fillId="0" borderId="63" xfId="2" applyFont="1" applyBorder="1" applyAlignment="1" applyProtection="1">
      <alignment horizontal="left" vertical="center"/>
      <protection locked="0"/>
    </xf>
    <xf numFmtId="0" fontId="15" fillId="0" borderId="63" xfId="2" applyFont="1" applyBorder="1" applyAlignment="1" applyProtection="1">
      <alignment horizontal="center" vertical="center"/>
      <protection locked="0"/>
    </xf>
    <xf numFmtId="0" fontId="28" fillId="7" borderId="64" xfId="2" applyFont="1" applyFill="1" applyBorder="1" applyAlignment="1">
      <alignment horizontal="center" vertical="center" wrapText="1"/>
    </xf>
    <xf numFmtId="49" fontId="35" fillId="0" borderId="65" xfId="2" applyNumberFormat="1" applyFont="1" applyBorder="1" applyAlignment="1" applyProtection="1">
      <alignment horizontal="center" vertical="center"/>
      <protection locked="0"/>
    </xf>
    <xf numFmtId="0" fontId="14" fillId="2" borderId="66" xfId="2" applyFont="1" applyFill="1" applyBorder="1" applyAlignment="1">
      <alignment horizontal="center" vertical="center"/>
    </xf>
    <xf numFmtId="0" fontId="36" fillId="9" borderId="67" xfId="2" applyFont="1" applyFill="1" applyBorder="1" applyAlignment="1">
      <alignment horizontal="center" vertical="center"/>
    </xf>
    <xf numFmtId="0" fontId="36" fillId="9" borderId="68" xfId="2" applyFont="1" applyFill="1" applyBorder="1" applyAlignment="1">
      <alignment horizontal="center" vertical="center"/>
    </xf>
    <xf numFmtId="38" fontId="15" fillId="4" borderId="49" xfId="4" applyFont="1" applyFill="1" applyBorder="1" applyAlignment="1" applyProtection="1">
      <alignment vertical="center"/>
    </xf>
    <xf numFmtId="38" fontId="15" fillId="0" borderId="63" xfId="4" applyFont="1" applyBorder="1" applyAlignment="1" applyProtection="1">
      <alignment vertical="center"/>
    </xf>
    <xf numFmtId="0" fontId="21" fillId="0" borderId="69" xfId="2" applyFont="1" applyBorder="1" applyAlignment="1">
      <alignment horizontal="left" vertical="center"/>
    </xf>
    <xf numFmtId="0" fontId="22" fillId="0" borderId="70" xfId="2" applyFont="1" applyBorder="1" applyAlignment="1">
      <alignment horizontal="left" vertical="center"/>
    </xf>
    <xf numFmtId="0" fontId="8" fillId="0" borderId="38" xfId="2" applyFont="1" applyBorder="1" applyAlignment="1">
      <alignment horizontal="center" vertical="center"/>
    </xf>
    <xf numFmtId="0" fontId="8" fillId="0" borderId="30" xfId="2" applyFont="1" applyBorder="1" applyAlignment="1">
      <alignment horizontal="center" vertical="center"/>
    </xf>
    <xf numFmtId="0" fontId="20" fillId="5" borderId="29" xfId="0" applyFont="1" applyFill="1" applyBorder="1" applyAlignment="1" applyProtection="1">
      <alignment horizontal="center" vertical="center"/>
      <protection locked="0"/>
    </xf>
    <xf numFmtId="0" fontId="37" fillId="0" borderId="27" xfId="2" applyFont="1" applyBorder="1" applyAlignment="1" applyProtection="1">
      <alignment horizontal="center" vertical="center"/>
      <protection locked="0"/>
    </xf>
    <xf numFmtId="0" fontId="37" fillId="0" borderId="30" xfId="2" applyFont="1" applyBorder="1" applyAlignment="1" applyProtection="1">
      <alignment horizontal="center" vertical="center"/>
      <protection locked="0"/>
    </xf>
    <xf numFmtId="0" fontId="38" fillId="0" borderId="0" xfId="2" applyFont="1" applyAlignment="1">
      <alignment vertical="center" wrapText="1"/>
    </xf>
    <xf numFmtId="0" fontId="39" fillId="0" borderId="0" xfId="2" applyFont="1" applyAlignment="1">
      <alignment vertical="center"/>
    </xf>
    <xf numFmtId="0" fontId="26" fillId="0" borderId="0" xfId="2" applyFont="1" applyAlignment="1" applyProtection="1">
      <alignment vertical="center" shrinkToFit="1"/>
      <protection locked="0"/>
    </xf>
    <xf numFmtId="0" fontId="36" fillId="9" borderId="0" xfId="2" applyFont="1" applyFill="1" applyAlignment="1">
      <alignment vertical="center"/>
    </xf>
    <xf numFmtId="38" fontId="28" fillId="0" borderId="0" xfId="4" applyFont="1" applyBorder="1" applyAlignment="1" applyProtection="1">
      <alignment vertical="center"/>
      <protection locked="0"/>
    </xf>
    <xf numFmtId="38" fontId="40" fillId="0" borderId="0" xfId="4" applyFont="1" applyBorder="1" applyAlignment="1" applyProtection="1">
      <alignment vertical="center"/>
      <protection locked="0"/>
    </xf>
    <xf numFmtId="0" fontId="41" fillId="0" borderId="0" xfId="0" applyFont="1">
      <alignment vertical="center"/>
    </xf>
    <xf numFmtId="0" fontId="4" fillId="0" borderId="0" xfId="2" applyFont="1" applyAlignment="1" applyProtection="1">
      <alignment vertical="center"/>
      <protection locked="0"/>
    </xf>
    <xf numFmtId="0" fontId="4" fillId="0" borderId="0" xfId="2" applyFont="1" applyAlignment="1">
      <alignment horizontal="center" vertical="center"/>
    </xf>
    <xf numFmtId="0" fontId="38" fillId="0" borderId="59" xfId="2" applyFont="1" applyBorder="1" applyAlignment="1">
      <alignment vertical="center" wrapText="1"/>
    </xf>
    <xf numFmtId="0" fontId="42" fillId="0" borderId="0" xfId="1" applyFont="1">
      <alignment vertical="center"/>
    </xf>
    <xf numFmtId="0" fontId="42" fillId="0" borderId="0" xfId="1" applyFont="1" applyAlignment="1">
      <alignment horizontal="center" vertical="center"/>
    </xf>
    <xf numFmtId="0" fontId="43" fillId="0" borderId="52" xfId="1" applyFont="1" applyBorder="1" applyAlignment="1">
      <alignment horizontal="center" vertical="center" wrapText="1"/>
    </xf>
    <xf numFmtId="0" fontId="44" fillId="10" borderId="71" xfId="1" applyFont="1" applyFill="1" applyBorder="1" applyAlignment="1">
      <alignment horizontal="center" vertical="center" wrapText="1"/>
    </xf>
    <xf numFmtId="0" fontId="45" fillId="10" borderId="72" xfId="1" applyFont="1" applyFill="1" applyBorder="1" applyAlignment="1">
      <alignment horizontal="center" vertical="center" wrapText="1"/>
    </xf>
    <xf numFmtId="0" fontId="45" fillId="10" borderId="72" xfId="1" applyFont="1" applyFill="1" applyBorder="1" applyAlignment="1">
      <alignment horizontal="center" vertical="center"/>
    </xf>
    <xf numFmtId="0" fontId="45" fillId="10" borderId="71" xfId="1" applyFont="1" applyFill="1" applyBorder="1" applyAlignment="1">
      <alignment horizontal="center" vertical="center" wrapText="1"/>
    </xf>
    <xf numFmtId="0" fontId="45" fillId="10" borderId="73" xfId="1" applyFont="1" applyFill="1" applyBorder="1" applyAlignment="1">
      <alignment horizontal="center" vertical="center" wrapText="1"/>
    </xf>
    <xf numFmtId="0" fontId="45" fillId="10" borderId="73" xfId="1" applyFont="1" applyFill="1" applyBorder="1" applyAlignment="1">
      <alignment horizontal="center" vertical="center"/>
    </xf>
    <xf numFmtId="0" fontId="45" fillId="0" borderId="71" xfId="1" applyFont="1" applyBorder="1" applyAlignment="1">
      <alignment horizontal="center" vertical="center" wrapText="1"/>
    </xf>
    <xf numFmtId="0" fontId="45" fillId="0" borderId="72" xfId="1" applyFont="1" applyBorder="1" applyAlignment="1">
      <alignment horizontal="center" vertical="center"/>
    </xf>
    <xf numFmtId="0" fontId="45" fillId="0" borderId="73" xfId="1" applyFont="1" applyBorder="1" applyAlignment="1">
      <alignment horizontal="center" vertical="center"/>
    </xf>
    <xf numFmtId="0" fontId="45" fillId="0" borderId="72" xfId="1" applyFont="1" applyBorder="1" applyAlignment="1">
      <alignment horizontal="center" vertical="center" wrapText="1"/>
    </xf>
    <xf numFmtId="0" fontId="45" fillId="0" borderId="73" xfId="1" applyFont="1" applyBorder="1" applyAlignment="1">
      <alignment horizontal="center" vertical="center" wrapText="1"/>
    </xf>
    <xf numFmtId="0" fontId="46" fillId="0" borderId="52" xfId="1" applyFont="1" applyBorder="1" applyAlignment="1">
      <alignment horizontal="center" vertical="center" wrapText="1"/>
    </xf>
    <xf numFmtId="0" fontId="47" fillId="10" borderId="74" xfId="1" applyFont="1" applyFill="1" applyBorder="1" applyAlignment="1">
      <alignment horizontal="center" vertical="center" wrapText="1"/>
    </xf>
    <xf numFmtId="0" fontId="48" fillId="10" borderId="75" xfId="1" applyFont="1" applyFill="1" applyBorder="1" applyAlignment="1">
      <alignment horizontal="center" vertical="center" wrapText="1"/>
    </xf>
    <xf numFmtId="0" fontId="48" fillId="10" borderId="76" xfId="1" applyFont="1" applyFill="1" applyBorder="1" applyAlignment="1">
      <alignment horizontal="center" vertical="center" wrapText="1"/>
    </xf>
    <xf numFmtId="0" fontId="48" fillId="10" borderId="74" xfId="1" applyFont="1" applyFill="1" applyBorder="1" applyAlignment="1">
      <alignment horizontal="center" vertical="center" wrapText="1"/>
    </xf>
    <xf numFmtId="0" fontId="48" fillId="0" borderId="74" xfId="1" applyFont="1" applyBorder="1" applyAlignment="1">
      <alignment horizontal="center" vertical="center" wrapText="1"/>
    </xf>
    <xf numFmtId="0" fontId="48" fillId="0" borderId="75" xfId="1" applyFont="1" applyBorder="1" applyAlignment="1">
      <alignment horizontal="center" vertical="center" wrapText="1"/>
    </xf>
    <xf numFmtId="0" fontId="48" fillId="0" borderId="76" xfId="1" applyFont="1" applyBorder="1" applyAlignment="1">
      <alignment horizontal="center" vertical="center" wrapText="1"/>
    </xf>
    <xf numFmtId="0" fontId="49" fillId="0" borderId="52" xfId="1" applyFont="1" applyBorder="1" applyAlignment="1">
      <alignment horizontal="center" vertical="center" wrapText="1"/>
    </xf>
    <xf numFmtId="0" fontId="47" fillId="10" borderId="77" xfId="1" applyFont="1" applyFill="1" applyBorder="1" applyAlignment="1">
      <alignment horizontal="center" vertical="center"/>
    </xf>
    <xf numFmtId="0" fontId="47" fillId="10" borderId="78" xfId="1" applyFont="1" applyFill="1" applyBorder="1" applyAlignment="1">
      <alignment horizontal="center" vertical="center"/>
    </xf>
    <xf numFmtId="0" fontId="47" fillId="10" borderId="79" xfId="1" applyFont="1" applyFill="1" applyBorder="1" applyAlignment="1">
      <alignment horizontal="center" vertical="center"/>
    </xf>
    <xf numFmtId="0" fontId="48" fillId="10" borderId="77" xfId="1" applyFont="1" applyFill="1" applyBorder="1" applyAlignment="1">
      <alignment horizontal="center" vertical="center"/>
    </xf>
    <xf numFmtId="0" fontId="48" fillId="10" borderId="78" xfId="1" applyFont="1" applyFill="1" applyBorder="1" applyAlignment="1">
      <alignment horizontal="center" vertical="center"/>
    </xf>
    <xf numFmtId="0" fontId="48" fillId="10" borderId="79" xfId="1" applyFont="1" applyFill="1" applyBorder="1" applyAlignment="1">
      <alignment horizontal="center" vertical="center"/>
    </xf>
    <xf numFmtId="0" fontId="47" fillId="10" borderId="80" xfId="1" applyFont="1" applyFill="1" applyBorder="1" applyAlignment="1">
      <alignment horizontal="center" vertical="center"/>
    </xf>
    <xf numFmtId="0" fontId="47" fillId="10" borderId="81" xfId="1" applyFont="1" applyFill="1" applyBorder="1" applyAlignment="1">
      <alignment horizontal="center" vertical="center"/>
    </xf>
    <xf numFmtId="0" fontId="47" fillId="10" borderId="82" xfId="1" applyFont="1" applyFill="1" applyBorder="1" applyAlignment="1">
      <alignment horizontal="center" vertical="center"/>
    </xf>
    <xf numFmtId="0" fontId="47" fillId="0" borderId="80" xfId="1" applyFont="1" applyBorder="1" applyAlignment="1">
      <alignment horizontal="center" vertical="center"/>
    </xf>
    <xf numFmtId="0" fontId="47" fillId="0" borderId="81" xfId="1" applyFont="1" applyBorder="1" applyAlignment="1">
      <alignment horizontal="center" vertical="center"/>
    </xf>
    <xf numFmtId="0" fontId="47" fillId="0" borderId="82" xfId="1" applyFont="1" applyBorder="1" applyAlignment="1">
      <alignment horizontal="center" vertical="center"/>
    </xf>
    <xf numFmtId="0" fontId="49" fillId="0" borderId="52" xfId="1" applyFont="1" applyBorder="1" applyAlignment="1">
      <alignment horizontal="center" vertical="center"/>
    </xf>
    <xf numFmtId="0" fontId="48" fillId="10" borderId="83" xfId="1" applyFont="1" applyFill="1" applyBorder="1" applyAlignment="1">
      <alignment horizontal="center" vertical="center"/>
    </xf>
    <xf numFmtId="0" fontId="48" fillId="10" borderId="57" xfId="1" applyFont="1" applyFill="1" applyBorder="1" applyAlignment="1">
      <alignment horizontal="center" vertical="center"/>
    </xf>
    <xf numFmtId="0" fontId="50" fillId="10" borderId="57" xfId="1" applyFont="1" applyFill="1" applyBorder="1" applyAlignment="1">
      <alignment horizontal="center" vertical="center"/>
    </xf>
    <xf numFmtId="0" fontId="50" fillId="10" borderId="84" xfId="1" applyFont="1" applyFill="1" applyBorder="1" applyAlignment="1">
      <alignment horizontal="center" vertical="center"/>
    </xf>
    <xf numFmtId="0" fontId="48" fillId="10" borderId="52" xfId="1" applyFont="1" applyFill="1" applyBorder="1" applyAlignment="1">
      <alignment horizontal="center" vertical="center"/>
    </xf>
    <xf numFmtId="0" fontId="48" fillId="10" borderId="84" xfId="1" applyFont="1" applyFill="1" applyBorder="1" applyAlignment="1">
      <alignment horizontal="center" vertical="center"/>
    </xf>
    <xf numFmtId="0" fontId="48" fillId="10" borderId="85" xfId="0" applyFont="1" applyFill="1" applyBorder="1" applyAlignment="1">
      <alignment horizontal="center" vertical="center"/>
    </xf>
    <xf numFmtId="0" fontId="48" fillId="10" borderId="86" xfId="0" applyFont="1" applyFill="1" applyBorder="1" applyAlignment="1">
      <alignment horizontal="center" vertical="center"/>
    </xf>
    <xf numFmtId="0" fontId="48" fillId="10" borderId="87" xfId="0" applyFont="1" applyFill="1" applyBorder="1" applyAlignment="1">
      <alignment horizontal="center" vertical="center"/>
    </xf>
    <xf numFmtId="0" fontId="48" fillId="0" borderId="85" xfId="0" applyFont="1" applyBorder="1" applyAlignment="1">
      <alignment horizontal="center" vertical="center"/>
    </xf>
    <xf numFmtId="0" fontId="48" fillId="0" borderId="86" xfId="0" applyFont="1" applyBorder="1" applyAlignment="1">
      <alignment horizontal="center" vertical="center"/>
    </xf>
    <xf numFmtId="0" fontId="48" fillId="0" borderId="87" xfId="0" applyFont="1" applyBorder="1" applyAlignment="1">
      <alignment horizontal="center" vertical="center"/>
    </xf>
    <xf numFmtId="0" fontId="48" fillId="0" borderId="88" xfId="0" applyFont="1" applyBorder="1" applyAlignment="1">
      <alignment horizontal="center" vertical="center"/>
    </xf>
    <xf numFmtId="0" fontId="50" fillId="10" borderId="52" xfId="1" applyFont="1" applyFill="1" applyBorder="1" applyAlignment="1">
      <alignment horizontal="center" vertical="center"/>
    </xf>
    <xf numFmtId="0" fontId="48" fillId="0" borderId="83" xfId="0" applyFont="1" applyBorder="1" applyAlignment="1">
      <alignment horizontal="right" vertical="center"/>
    </xf>
    <xf numFmtId="0" fontId="48" fillId="0" borderId="57" xfId="0" applyFont="1" applyBorder="1" applyAlignment="1">
      <alignment horizontal="center" vertical="center"/>
    </xf>
    <xf numFmtId="0" fontId="48" fillId="0" borderId="84" xfId="0" applyFont="1" applyBorder="1" applyAlignment="1">
      <alignment horizontal="center" vertical="center"/>
    </xf>
    <xf numFmtId="0" fontId="48" fillId="0" borderId="78" xfId="0" applyFont="1" applyBorder="1" applyAlignment="1">
      <alignment horizontal="center" vertical="center"/>
    </xf>
    <xf numFmtId="0" fontId="48" fillId="0" borderId="83" xfId="0" applyFont="1" applyBorder="1" applyAlignment="1">
      <alignment horizontal="center" vertical="center"/>
    </xf>
    <xf numFmtId="0" fontId="48" fillId="10" borderId="89" xfId="1" applyFont="1" applyFill="1" applyBorder="1" applyAlignment="1">
      <alignment horizontal="center" vertical="center"/>
    </xf>
    <xf numFmtId="0" fontId="48" fillId="10" borderId="23" xfId="1" applyFont="1" applyFill="1" applyBorder="1" applyAlignment="1">
      <alignment horizontal="center" vertical="center"/>
    </xf>
    <xf numFmtId="0" fontId="48" fillId="10" borderId="90" xfId="1" applyFont="1" applyFill="1" applyBorder="1" applyAlignment="1">
      <alignment horizontal="center" vertical="center"/>
    </xf>
    <xf numFmtId="0" fontId="48" fillId="0" borderId="89" xfId="1" applyFont="1" applyBorder="1" applyAlignment="1">
      <alignment horizontal="center" vertical="center"/>
    </xf>
    <xf numFmtId="0" fontId="48" fillId="0" borderId="23" xfId="1" applyFont="1" applyBorder="1" applyAlignment="1">
      <alignment horizontal="center" vertical="center"/>
    </xf>
    <xf numFmtId="0" fontId="48" fillId="0" borderId="90" xfId="1" applyFont="1" applyBorder="1" applyAlignment="1">
      <alignment horizontal="center" vertical="center"/>
    </xf>
    <xf numFmtId="0" fontId="48" fillId="0" borderId="0" xfId="1" applyFont="1" applyAlignment="1">
      <alignment horizontal="center" vertical="center"/>
    </xf>
    <xf numFmtId="6" fontId="48" fillId="10" borderId="83" xfId="1" applyNumberFormat="1" applyFont="1" applyFill="1" applyBorder="1">
      <alignment vertical="center"/>
    </xf>
    <xf numFmtId="6" fontId="48" fillId="10" borderId="57" xfId="1" applyNumberFormat="1" applyFont="1" applyFill="1" applyBorder="1" applyAlignment="1">
      <alignment horizontal="right" vertical="center"/>
    </xf>
    <xf numFmtId="6" fontId="48" fillId="10" borderId="57" xfId="1" applyNumberFormat="1" applyFont="1" applyFill="1" applyBorder="1">
      <alignment vertical="center"/>
    </xf>
    <xf numFmtId="6" fontId="48" fillId="10" borderId="84" xfId="1" applyNumberFormat="1" applyFont="1" applyFill="1" applyBorder="1" applyAlignment="1">
      <alignment horizontal="right" vertical="center"/>
    </xf>
    <xf numFmtId="6" fontId="48" fillId="10" borderId="52" xfId="1" applyNumberFormat="1" applyFont="1" applyFill="1" applyBorder="1">
      <alignment vertical="center"/>
    </xf>
    <xf numFmtId="6" fontId="48" fillId="10" borderId="84" xfId="1" applyNumberFormat="1" applyFont="1" applyFill="1" applyBorder="1">
      <alignment vertical="center"/>
    </xf>
    <xf numFmtId="6" fontId="48" fillId="10" borderId="83" xfId="1" applyNumberFormat="1" applyFont="1" applyFill="1" applyBorder="1" applyAlignment="1">
      <alignment horizontal="right" vertical="center"/>
    </xf>
    <xf numFmtId="6" fontId="48" fillId="10" borderId="91" xfId="0" applyNumberFormat="1" applyFont="1" applyFill="1" applyBorder="1" applyAlignment="1">
      <alignment horizontal="right" wrapText="1"/>
    </xf>
    <xf numFmtId="6" fontId="48" fillId="10" borderId="92" xfId="0" applyNumberFormat="1" applyFont="1" applyFill="1" applyBorder="1" applyAlignment="1">
      <alignment horizontal="right" wrapText="1"/>
    </xf>
    <xf numFmtId="6" fontId="48" fillId="10" borderId="93" xfId="0" applyNumberFormat="1" applyFont="1" applyFill="1" applyBorder="1" applyAlignment="1">
      <alignment horizontal="right" wrapText="1"/>
    </xf>
    <xf numFmtId="6" fontId="48" fillId="0" borderId="91" xfId="0" applyNumberFormat="1" applyFont="1" applyBorder="1" applyAlignment="1">
      <alignment horizontal="right" wrapText="1"/>
    </xf>
    <xf numFmtId="6" fontId="48" fillId="0" borderId="92" xfId="0" applyNumberFormat="1" applyFont="1" applyBorder="1" applyAlignment="1">
      <alignment horizontal="right" wrapText="1"/>
    </xf>
    <xf numFmtId="6" fontId="48" fillId="0" borderId="93" xfId="0" applyNumberFormat="1" applyFont="1" applyBorder="1" applyAlignment="1">
      <alignment horizontal="right" wrapText="1"/>
    </xf>
    <xf numFmtId="6" fontId="48" fillId="0" borderId="0" xfId="0" applyNumberFormat="1" applyFont="1" applyAlignment="1">
      <alignment horizontal="right" wrapText="1"/>
    </xf>
    <xf numFmtId="6" fontId="48" fillId="0" borderId="94" xfId="0" applyNumberFormat="1" applyFont="1" applyBorder="1" applyAlignment="1">
      <alignment horizontal="right" vertical="center"/>
    </xf>
    <xf numFmtId="6" fontId="48" fillId="0" borderId="95" xfId="0" applyNumberFormat="1" applyFont="1" applyBorder="1" applyAlignment="1">
      <alignment horizontal="right" vertical="center"/>
    </xf>
    <xf numFmtId="6" fontId="48" fillId="0" borderId="96" xfId="0" applyNumberFormat="1" applyFont="1" applyBorder="1" applyAlignment="1">
      <alignment horizontal="right" vertical="center"/>
    </xf>
    <xf numFmtId="6" fontId="48" fillId="10" borderId="94" xfId="0" applyNumberFormat="1" applyFont="1" applyFill="1" applyBorder="1" applyAlignment="1">
      <alignment horizontal="right" vertical="center"/>
    </xf>
    <xf numFmtId="6" fontId="48" fillId="10" borderId="95" xfId="0" applyNumberFormat="1" applyFont="1" applyFill="1" applyBorder="1" applyAlignment="1">
      <alignment horizontal="right" vertical="center"/>
    </xf>
    <xf numFmtId="6" fontId="48" fillId="10" borderId="96" xfId="0" applyNumberFormat="1" applyFont="1" applyFill="1" applyBorder="1" applyAlignment="1">
      <alignment horizontal="right" vertical="center"/>
    </xf>
    <xf numFmtId="6" fontId="48" fillId="10" borderId="97" xfId="1" applyNumberFormat="1" applyFont="1" applyFill="1" applyBorder="1">
      <alignment vertical="center"/>
    </xf>
    <xf numFmtId="6" fontId="48" fillId="10" borderId="29" xfId="1" applyNumberFormat="1" applyFont="1" applyFill="1" applyBorder="1">
      <alignment vertical="center"/>
    </xf>
    <xf numFmtId="6" fontId="48" fillId="10" borderId="98" xfId="1" applyNumberFormat="1" applyFont="1" applyFill="1" applyBorder="1">
      <alignment vertical="center"/>
    </xf>
    <xf numFmtId="6" fontId="48" fillId="0" borderId="97" xfId="1" applyNumberFormat="1" applyFont="1" applyBorder="1" applyAlignment="1">
      <alignment horizontal="right" vertical="center"/>
    </xf>
    <xf numFmtId="6" fontId="48" fillId="0" borderId="29" xfId="1" applyNumberFormat="1" applyFont="1" applyBorder="1">
      <alignment vertical="center"/>
    </xf>
    <xf numFmtId="6" fontId="48" fillId="0" borderId="98" xfId="1" applyNumberFormat="1" applyFont="1" applyBorder="1">
      <alignment vertical="center"/>
    </xf>
    <xf numFmtId="6" fontId="48" fillId="0" borderId="59" xfId="1" applyNumberFormat="1" applyFont="1" applyBorder="1">
      <alignment vertical="center"/>
    </xf>
    <xf numFmtId="6" fontId="48" fillId="0" borderId="97" xfId="1" applyNumberFormat="1" applyFont="1" applyBorder="1">
      <alignment vertical="center"/>
    </xf>
    <xf numFmtId="6" fontId="48" fillId="10" borderId="29" xfId="1" applyNumberFormat="1" applyFont="1" applyFill="1" applyBorder="1" applyAlignment="1">
      <alignment horizontal="right" vertical="center"/>
    </xf>
    <xf numFmtId="0" fontId="48" fillId="0" borderId="77" xfId="1" applyFont="1" applyBorder="1" applyAlignment="1">
      <alignment horizontal="center" vertical="center"/>
    </xf>
    <xf numFmtId="0" fontId="48" fillId="0" borderId="52" xfId="1" applyFont="1" applyBorder="1" applyAlignment="1">
      <alignment horizontal="center" vertical="center"/>
    </xf>
    <xf numFmtId="0" fontId="49" fillId="0" borderId="84" xfId="1" applyFont="1" applyBorder="1" applyAlignment="1">
      <alignment horizontal="center" vertical="center" wrapText="1"/>
    </xf>
    <xf numFmtId="0" fontId="48" fillId="0" borderId="79" xfId="1" applyFont="1" applyBorder="1" applyAlignment="1">
      <alignment horizontal="center" vertical="center"/>
    </xf>
    <xf numFmtId="6" fontId="48" fillId="10" borderId="99" xfId="1" applyNumberFormat="1" applyFont="1" applyFill="1" applyBorder="1" applyAlignment="1">
      <alignment horizontal="right" vertical="center"/>
    </xf>
    <xf numFmtId="6" fontId="48" fillId="10" borderId="1" xfId="1" applyNumberFormat="1" applyFont="1" applyFill="1" applyBorder="1" applyAlignment="1">
      <alignment horizontal="right" vertical="center"/>
    </xf>
    <xf numFmtId="6" fontId="48" fillId="10" borderId="100" xfId="1" applyNumberFormat="1" applyFont="1" applyFill="1" applyBorder="1" applyAlignment="1">
      <alignment horizontal="right" vertical="center"/>
    </xf>
    <xf numFmtId="0" fontId="48" fillId="10" borderId="99" xfId="1" applyFont="1" applyFill="1" applyBorder="1" applyAlignment="1">
      <alignment horizontal="right" vertical="center"/>
    </xf>
    <xf numFmtId="6" fontId="48" fillId="0" borderId="99" xfId="1" applyNumberFormat="1" applyFont="1" applyBorder="1" applyAlignment="1">
      <alignment horizontal="right" vertical="center"/>
    </xf>
    <xf numFmtId="6" fontId="48" fillId="0" borderId="1" xfId="1" applyNumberFormat="1" applyFont="1" applyBorder="1" applyAlignment="1">
      <alignment horizontal="right" vertical="center"/>
    </xf>
    <xf numFmtId="6" fontId="48" fillId="0" borderId="100" xfId="1" applyNumberFormat="1" applyFont="1" applyBorder="1" applyAlignment="1">
      <alignment horizontal="right" vertical="center"/>
    </xf>
    <xf numFmtId="6" fontId="48" fillId="0" borderId="2" xfId="1" applyNumberFormat="1" applyFont="1" applyBorder="1" applyAlignment="1">
      <alignment horizontal="right" vertical="center"/>
    </xf>
    <xf numFmtId="6" fontId="48" fillId="10" borderId="101" xfId="1" applyNumberFormat="1" applyFont="1" applyFill="1" applyBorder="1" applyAlignment="1">
      <alignment horizontal="center" vertical="center"/>
    </xf>
    <xf numFmtId="0" fontId="48" fillId="10" borderId="88" xfId="1" applyFont="1" applyFill="1" applyBorder="1" applyAlignment="1">
      <alignment horizontal="center" vertical="center"/>
    </xf>
    <xf numFmtId="0" fontId="48" fillId="10" borderId="102" xfId="1" applyFont="1" applyFill="1" applyBorder="1" applyAlignment="1">
      <alignment horizontal="center" vertical="center"/>
    </xf>
    <xf numFmtId="6" fontId="48" fillId="10" borderId="88" xfId="1" applyNumberFormat="1" applyFont="1" applyFill="1" applyBorder="1" applyAlignment="1">
      <alignment horizontal="center" vertical="center"/>
    </xf>
    <xf numFmtId="6" fontId="48" fillId="10" borderId="102" xfId="1" applyNumberFormat="1" applyFont="1" applyFill="1" applyBorder="1" applyAlignment="1">
      <alignment horizontal="center" vertical="center"/>
    </xf>
    <xf numFmtId="6" fontId="48" fillId="0" borderId="101" xfId="1" applyNumberFormat="1" applyFont="1" applyBorder="1" applyAlignment="1">
      <alignment horizontal="center" vertical="center"/>
    </xf>
    <xf numFmtId="6" fontId="48" fillId="0" borderId="88" xfId="1" applyNumberFormat="1" applyFont="1" applyBorder="1" applyAlignment="1">
      <alignment horizontal="center" vertical="center"/>
    </xf>
    <xf numFmtId="6" fontId="48" fillId="0" borderId="102" xfId="1" applyNumberFormat="1" applyFont="1" applyBorder="1" applyAlignment="1">
      <alignment horizontal="center" vertical="center"/>
    </xf>
    <xf numFmtId="6" fontId="48" fillId="0" borderId="103" xfId="1" applyNumberFormat="1" applyFont="1" applyBorder="1" applyAlignment="1">
      <alignment horizontal="center" vertical="center"/>
    </xf>
    <xf numFmtId="6" fontId="48" fillId="0" borderId="104" xfId="1" applyNumberFormat="1" applyFont="1" applyBorder="1" applyAlignment="1">
      <alignment horizontal="center" vertical="center"/>
    </xf>
    <xf numFmtId="6" fontId="48" fillId="0" borderId="105" xfId="1" applyNumberFormat="1" applyFont="1" applyBorder="1" applyAlignment="1">
      <alignment horizontal="center" vertical="center"/>
    </xf>
    <xf numFmtId="6" fontId="48" fillId="10" borderId="106" xfId="1" applyNumberFormat="1" applyFont="1" applyFill="1" applyBorder="1" applyAlignment="1">
      <alignment horizontal="center" vertical="center"/>
    </xf>
    <xf numFmtId="6" fontId="48" fillId="0" borderId="106" xfId="1" applyNumberFormat="1" applyFont="1" applyBorder="1" applyAlignment="1">
      <alignment horizontal="center" vertical="center"/>
    </xf>
    <xf numFmtId="6" fontId="48" fillId="0" borderId="107" xfId="1" applyNumberFormat="1" applyFont="1" applyBorder="1" applyAlignment="1">
      <alignment horizontal="center" vertical="center"/>
    </xf>
    <xf numFmtId="6" fontId="48" fillId="0" borderId="108" xfId="1" applyNumberFormat="1" applyFont="1" applyBorder="1" applyAlignment="1">
      <alignment horizontal="center" vertical="center"/>
    </xf>
    <xf numFmtId="6" fontId="48" fillId="0" borderId="109" xfId="1" applyNumberFormat="1" applyFont="1" applyBorder="1" applyAlignment="1">
      <alignment horizontal="center" vertical="center"/>
    </xf>
  </cellXfs>
  <cellStyles count="5">
    <cellStyle name="標準" xfId="0" builtinId="0"/>
    <cellStyle name="標準 3" xfId="1"/>
    <cellStyle name="標準_2008各種申込書一覧" xfId="2"/>
    <cellStyle name="ハイパーリンク" xfId="3" builtinId="8"/>
    <cellStyle name="桁区切り" xfId="4" builtinId="6"/>
  </cellStyles>
  <tableStyles count="0" defaultTableStyle="TableStyleMedium2" defaultPivotStyle="PivotStyleLight16"/>
  <colors>
    <mruColors>
      <color rgb="FFCC66FF"/>
      <color rgb="FFB919C5"/>
      <color rgb="FFFFCCCC"/>
      <color rgb="FFCCECFF"/>
      <color rgb="FFFFCCFF"/>
      <color rgb="FF0000CC"/>
      <color rgb="FFCCFFCC"/>
      <color rgb="FFCC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12</xdr:col>
      <xdr:colOff>327025</xdr:colOff>
      <xdr:row>44</xdr:row>
      <xdr:rowOff>153035</xdr:rowOff>
    </xdr:from>
    <xdr:ext cx="0" cy="171450"/>
    <xdr:sp macro="" textlink="">
      <xdr:nvSpPr>
        <xdr:cNvPr id="2" name="テキスト ボックス 1"/>
        <xdr:cNvSpPr txBox="1"/>
      </xdr:nvSpPr>
      <xdr:spPr>
        <a:xfrm>
          <a:off x="21486495" y="10805795"/>
          <a:ext cx="0" cy="171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aichinagoya2026-groupsales@pia.co.jp&#12288;" TargetMode="External" /><Relationship Id="rId2"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BT61"/>
  <sheetViews>
    <sheetView view="pageBreakPreview" topLeftCell="A34" zoomScale="70" zoomScaleNormal="85" zoomScaleSheetLayoutView="70" workbookViewId="0">
      <selection activeCell="U30" sqref="U30:Z30"/>
    </sheetView>
  </sheetViews>
  <sheetFormatPr defaultColWidth="3.44140625" defaultRowHeight="17.25" customHeight="1"/>
  <cols>
    <col min="1" max="1" width="3.44140625" style="1"/>
    <col min="2" max="3" width="4.44140625" style="1" customWidth="1"/>
    <col min="4" max="21" width="3.44140625" style="1"/>
    <col min="22" max="22" width="20.6640625" style="1" customWidth="1"/>
    <col min="23" max="23" width="3.44140625" style="1"/>
    <col min="24" max="24" width="4.44140625" style="1" bestFit="1" customWidth="1"/>
    <col min="25" max="26" width="3.44140625" style="1"/>
    <col min="27" max="27" width="14.88671875" style="1" customWidth="1"/>
    <col min="28" max="28" width="3.44140625" style="1"/>
    <col min="29" max="29" width="4.44140625" style="1" customWidth="1"/>
    <col min="30" max="30" width="6.88671875" style="1" customWidth="1"/>
    <col min="31" max="31" width="4.44140625" style="1" customWidth="1"/>
    <col min="32" max="32" width="6.33203125" style="1" customWidth="1"/>
    <col min="33" max="33" width="8" style="1" customWidth="1"/>
    <col min="34" max="34" width="3.44140625" style="1"/>
    <col min="35" max="35" width="4.44140625" style="1" customWidth="1"/>
    <col min="36" max="36" width="5.77734375" style="1" customWidth="1"/>
    <col min="37" max="37" width="9.109375" style="1" customWidth="1"/>
    <col min="38" max="38" width="4.44140625" style="1" customWidth="1"/>
    <col min="39" max="40" width="4" style="1" customWidth="1"/>
    <col min="41" max="43" width="6.44140625" style="1" customWidth="1"/>
    <col min="44" max="44" width="3.44140625" style="1"/>
    <col min="45" max="45" width="3.6640625" style="1" customWidth="1"/>
    <col min="46" max="46" width="4.109375" style="1" customWidth="1"/>
    <col min="47" max="47" width="125.88671875" style="1" customWidth="1"/>
    <col min="48" max="16384" width="3.44140625" style="1"/>
  </cols>
  <sheetData>
    <row r="1" spans="2:72" ht="17.25" customHeight="1">
      <c r="B1" s="4" t="s">
        <v>61</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231"/>
    </row>
    <row r="2" spans="2:72" ht="0.6" customHeight="1">
      <c r="B2" s="5"/>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232"/>
    </row>
    <row r="3" spans="2:72" ht="17.25" customHeight="1">
      <c r="B3" s="5"/>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232"/>
    </row>
    <row r="4" spans="2:72" ht="26.1" customHeight="1">
      <c r="B4" s="6" t="s">
        <v>1</v>
      </c>
      <c r="C4" s="39"/>
      <c r="D4" s="39"/>
      <c r="E4" s="39"/>
      <c r="F4" s="39"/>
      <c r="G4" s="39"/>
      <c r="H4" s="95" t="s">
        <v>112</v>
      </c>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233"/>
      <c r="AU4" s="258"/>
      <c r="AV4" s="258"/>
      <c r="AW4" s="258"/>
      <c r="AX4" s="258"/>
      <c r="AY4" s="258"/>
      <c r="AZ4" s="258"/>
      <c r="BA4" s="258"/>
      <c r="BB4" s="258"/>
      <c r="BC4" s="258"/>
      <c r="BD4" s="258"/>
      <c r="BE4" s="258"/>
      <c r="BF4" s="258"/>
      <c r="BG4" s="258"/>
      <c r="BH4" s="258"/>
      <c r="BI4" s="258"/>
      <c r="BJ4" s="258"/>
      <c r="BK4" s="258"/>
      <c r="BL4" s="258"/>
      <c r="BM4" s="258"/>
      <c r="BN4" s="258"/>
      <c r="BO4" s="258"/>
      <c r="BP4" s="258"/>
      <c r="BQ4" s="258"/>
      <c r="BR4" s="258"/>
      <c r="BS4" s="258"/>
      <c r="BT4" s="267"/>
    </row>
    <row r="5" spans="2:72" ht="26.1" customHeight="1">
      <c r="B5" s="6"/>
      <c r="C5" s="39"/>
      <c r="D5" s="39"/>
      <c r="E5" s="39"/>
      <c r="F5" s="39"/>
      <c r="G5" s="39"/>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233"/>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67"/>
    </row>
    <row r="6" spans="2:72" ht="26.1" customHeight="1">
      <c r="B6" s="6"/>
      <c r="C6" s="39"/>
      <c r="D6" s="39"/>
      <c r="E6" s="39"/>
      <c r="F6" s="39"/>
      <c r="G6" s="39"/>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233"/>
      <c r="AU6" s="258"/>
      <c r="AV6" s="258"/>
      <c r="AW6" s="258"/>
      <c r="AX6" s="258"/>
      <c r="AY6" s="258"/>
      <c r="AZ6" s="258"/>
      <c r="BA6" s="258"/>
      <c r="BB6" s="258"/>
      <c r="BC6" s="258"/>
      <c r="BD6" s="258"/>
      <c r="BE6" s="258"/>
      <c r="BF6" s="258"/>
      <c r="BG6" s="258"/>
      <c r="BH6" s="258"/>
      <c r="BI6" s="258"/>
      <c r="BJ6" s="258"/>
      <c r="BK6" s="258"/>
      <c r="BL6" s="258"/>
      <c r="BM6" s="258"/>
      <c r="BN6" s="258"/>
      <c r="BO6" s="258"/>
      <c r="BP6" s="258"/>
      <c r="BQ6" s="258"/>
      <c r="BR6" s="258"/>
      <c r="BS6" s="258"/>
      <c r="BT6" s="267"/>
    </row>
    <row r="7" spans="2:72" ht="26.1" customHeight="1">
      <c r="B7" s="6"/>
      <c r="C7" s="39"/>
      <c r="D7" s="39"/>
      <c r="E7" s="39"/>
      <c r="F7" s="39"/>
      <c r="G7" s="39"/>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233"/>
      <c r="AU7" s="258"/>
      <c r="AV7" s="258"/>
      <c r="AW7" s="258"/>
      <c r="AX7" s="258"/>
      <c r="AY7" s="258"/>
      <c r="AZ7" s="258"/>
      <c r="BA7" s="258"/>
      <c r="BB7" s="258"/>
      <c r="BC7" s="258"/>
      <c r="BD7" s="258"/>
      <c r="BE7" s="258"/>
      <c r="BF7" s="258"/>
      <c r="BG7" s="258"/>
      <c r="BH7" s="258"/>
      <c r="BI7" s="258"/>
      <c r="BJ7" s="258"/>
      <c r="BK7" s="258"/>
      <c r="BL7" s="258"/>
      <c r="BM7" s="258"/>
      <c r="BN7" s="258"/>
      <c r="BO7" s="258"/>
      <c r="BP7" s="258"/>
      <c r="BQ7" s="258"/>
      <c r="BR7" s="258"/>
      <c r="BS7" s="258"/>
      <c r="BT7" s="267"/>
    </row>
    <row r="8" spans="2:72" ht="26.4" customHeight="1">
      <c r="B8" s="7" t="s">
        <v>5</v>
      </c>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234"/>
    </row>
    <row r="9" spans="2:72" ht="17.25" customHeight="1">
      <c r="B9" s="8" t="s">
        <v>10</v>
      </c>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235"/>
    </row>
    <row r="10" spans="2:72" ht="18" customHeight="1">
      <c r="B10" s="9" t="s">
        <v>43</v>
      </c>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236"/>
    </row>
    <row r="11" spans="2:72" ht="18" customHeight="1">
      <c r="B11" s="9"/>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236"/>
    </row>
    <row r="12" spans="2:72" ht="18" customHeight="1">
      <c r="B12" s="9"/>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236"/>
      <c r="AU12" s="259"/>
    </row>
    <row r="13" spans="2:72" ht="18" customHeight="1">
      <c r="B13" s="9"/>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236"/>
    </row>
    <row r="14" spans="2:72" ht="18" customHeight="1">
      <c r="B14" s="9"/>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236"/>
    </row>
    <row r="15" spans="2:72" ht="18" customHeight="1">
      <c r="B15" s="9"/>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236"/>
    </row>
    <row r="16" spans="2:72" ht="18" customHeight="1">
      <c r="B16" s="9"/>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236"/>
    </row>
    <row r="17" spans="2:52" ht="18" customHeight="1">
      <c r="B17" s="9"/>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236"/>
    </row>
    <row r="18" spans="2:52" ht="18" customHeight="1">
      <c r="B18" s="9"/>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236"/>
    </row>
    <row r="19" spans="2:52" ht="18" customHeight="1">
      <c r="B19" s="9"/>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236"/>
    </row>
    <row r="20" spans="2:52" ht="18" customHeight="1">
      <c r="B20" s="9"/>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236"/>
    </row>
    <row r="21" spans="2:52" ht="51.6" customHeight="1">
      <c r="B21" s="10" t="s">
        <v>108</v>
      </c>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237"/>
    </row>
    <row r="22" spans="2:52" ht="31.5" customHeight="1">
      <c r="B22" s="11" t="s">
        <v>7</v>
      </c>
      <c r="C22" s="44"/>
      <c r="D22" s="44"/>
      <c r="E22" s="44"/>
      <c r="F22" s="44"/>
      <c r="G22" s="87" t="s">
        <v>82</v>
      </c>
      <c r="H22" s="87"/>
      <c r="I22" s="87"/>
      <c r="J22" s="87"/>
      <c r="K22" s="87"/>
      <c r="L22" s="87"/>
      <c r="M22" s="87"/>
      <c r="N22" s="87"/>
      <c r="O22" s="87"/>
      <c r="P22" s="87"/>
      <c r="Q22" s="87"/>
      <c r="R22" s="87"/>
      <c r="S22" s="87"/>
      <c r="T22" s="87"/>
      <c r="U22" s="87"/>
      <c r="V22" s="87"/>
      <c r="W22" s="87"/>
      <c r="X22" s="87"/>
      <c r="Y22" s="87"/>
      <c r="Z22" s="87"/>
      <c r="AA22" s="156"/>
      <c r="AB22" s="164" t="s">
        <v>83</v>
      </c>
      <c r="AC22" s="171"/>
      <c r="AD22" s="171"/>
      <c r="AE22" s="171"/>
      <c r="AF22" s="171"/>
      <c r="AG22" s="184"/>
      <c r="AH22" s="185">
        <v>2026</v>
      </c>
      <c r="AI22" s="189"/>
      <c r="AJ22" s="189"/>
      <c r="AK22" s="199" t="s">
        <v>4</v>
      </c>
      <c r="AL22" s="208"/>
      <c r="AM22" s="208"/>
      <c r="AN22" s="221" t="s">
        <v>12</v>
      </c>
      <c r="AO22" s="208"/>
      <c r="AP22" s="208"/>
      <c r="AQ22" s="221" t="s">
        <v>13</v>
      </c>
      <c r="AR22" s="228" t="s">
        <v>14</v>
      </c>
      <c r="AS22" s="221"/>
      <c r="AT22" s="238" t="s">
        <v>16</v>
      </c>
      <c r="AU22" s="260"/>
      <c r="AV22" s="260"/>
      <c r="AW22" s="260"/>
      <c r="AX22" s="260"/>
      <c r="AY22" s="260"/>
      <c r="AZ22" s="260"/>
    </row>
    <row r="23" spans="2:52" ht="21.75" customHeight="1">
      <c r="B23" s="12" t="s">
        <v>17</v>
      </c>
      <c r="C23" s="45"/>
      <c r="D23" s="45"/>
      <c r="E23" s="45"/>
      <c r="F23" s="45"/>
      <c r="G23" s="88"/>
      <c r="H23" s="96"/>
      <c r="I23" s="103"/>
      <c r="J23" s="103"/>
      <c r="K23" s="103"/>
      <c r="L23" s="103"/>
      <c r="M23" s="103"/>
      <c r="N23" s="103"/>
      <c r="O23" s="103"/>
      <c r="P23" s="103"/>
      <c r="Q23" s="103"/>
      <c r="R23" s="103"/>
      <c r="S23" s="103"/>
      <c r="T23" s="103"/>
      <c r="U23" s="103"/>
      <c r="V23" s="103"/>
      <c r="W23" s="103"/>
      <c r="X23" s="103"/>
      <c r="Y23" s="103"/>
      <c r="Z23" s="150"/>
      <c r="AA23" s="157" t="s">
        <v>17</v>
      </c>
      <c r="AB23" s="165"/>
      <c r="AC23" s="165"/>
      <c r="AD23" s="165"/>
      <c r="AE23" s="165"/>
      <c r="AF23" s="165"/>
      <c r="AG23" s="165"/>
      <c r="AH23" s="165"/>
      <c r="AI23" s="165"/>
      <c r="AJ23" s="165"/>
      <c r="AK23" s="165"/>
      <c r="AL23" s="165"/>
      <c r="AM23" s="165"/>
      <c r="AN23" s="165"/>
      <c r="AO23" s="165"/>
      <c r="AP23" s="165"/>
      <c r="AQ23" s="165"/>
      <c r="AR23" s="165"/>
      <c r="AS23" s="165"/>
      <c r="AT23" s="239"/>
    </row>
    <row r="24" spans="2:52" ht="21.6" customHeight="1">
      <c r="B24" s="13" t="s">
        <v>18</v>
      </c>
      <c r="C24" s="46"/>
      <c r="D24" s="46"/>
      <c r="E24" s="46"/>
      <c r="F24" s="46"/>
      <c r="G24" s="89"/>
      <c r="H24" s="97"/>
      <c r="I24" s="104"/>
      <c r="J24" s="104"/>
      <c r="K24" s="104"/>
      <c r="L24" s="104"/>
      <c r="M24" s="104"/>
      <c r="N24" s="104"/>
      <c r="O24" s="104"/>
      <c r="P24" s="104"/>
      <c r="Q24" s="104"/>
      <c r="R24" s="104"/>
      <c r="S24" s="104"/>
      <c r="T24" s="104"/>
      <c r="U24" s="104"/>
      <c r="V24" s="104"/>
      <c r="W24" s="104"/>
      <c r="X24" s="104"/>
      <c r="Y24" s="104"/>
      <c r="Z24" s="151"/>
      <c r="AA24" s="158" t="s">
        <v>19</v>
      </c>
      <c r="AB24" s="166"/>
      <c r="AC24" s="166"/>
      <c r="AD24" s="166"/>
      <c r="AE24" s="166"/>
      <c r="AF24" s="166"/>
      <c r="AG24" s="166"/>
      <c r="AH24" s="166"/>
      <c r="AI24" s="166"/>
      <c r="AJ24" s="166"/>
      <c r="AK24" s="166"/>
      <c r="AL24" s="166"/>
      <c r="AM24" s="166"/>
      <c r="AN24" s="166"/>
      <c r="AO24" s="166"/>
      <c r="AP24" s="166"/>
      <c r="AQ24" s="166"/>
      <c r="AR24" s="166"/>
      <c r="AS24" s="166"/>
      <c r="AT24" s="240"/>
    </row>
    <row r="25" spans="2:52" ht="21.75" customHeight="1">
      <c r="B25" s="14" t="s">
        <v>20</v>
      </c>
      <c r="C25" s="47"/>
      <c r="D25" s="47"/>
      <c r="E25" s="47"/>
      <c r="F25" s="47"/>
      <c r="G25" s="90"/>
      <c r="H25" s="98" t="s">
        <v>9</v>
      </c>
      <c r="I25" s="105"/>
      <c r="J25" s="105"/>
      <c r="K25" s="105"/>
      <c r="L25" s="105" t="s">
        <v>62</v>
      </c>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241"/>
    </row>
    <row r="26" spans="2:52" ht="21.75" customHeight="1">
      <c r="B26" s="15"/>
      <c r="C26" s="48"/>
      <c r="D26" s="48"/>
      <c r="E26" s="48"/>
      <c r="F26" s="48"/>
      <c r="G26" s="91"/>
      <c r="H26" s="99"/>
      <c r="I26" s="99"/>
      <c r="J26" s="99"/>
      <c r="K26" s="99"/>
      <c r="L26" s="10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242"/>
    </row>
    <row r="27" spans="2:52" ht="23.1" customHeight="1">
      <c r="B27" s="16" t="s">
        <v>22</v>
      </c>
      <c r="C27" s="49"/>
      <c r="D27" s="49"/>
      <c r="E27" s="49"/>
      <c r="F27" s="49"/>
      <c r="G27" s="92"/>
      <c r="H27" s="100" t="s">
        <v>46</v>
      </c>
      <c r="I27" s="106"/>
      <c r="J27" s="106"/>
      <c r="K27" s="106"/>
      <c r="L27" s="110" t="s">
        <v>36</v>
      </c>
      <c r="M27" s="105" t="s">
        <v>62</v>
      </c>
      <c r="N27" s="106"/>
      <c r="O27" s="106"/>
      <c r="P27" s="106"/>
      <c r="Q27" s="105" t="s">
        <v>62</v>
      </c>
      <c r="R27" s="106"/>
      <c r="S27" s="106"/>
      <c r="T27" s="106"/>
      <c r="U27" s="132"/>
      <c r="V27" s="132"/>
      <c r="W27" s="132"/>
      <c r="X27" s="132"/>
      <c r="Y27" s="132"/>
      <c r="Z27" s="152"/>
      <c r="AA27" s="159" t="s">
        <v>23</v>
      </c>
      <c r="AB27" s="167"/>
      <c r="AC27" s="172"/>
      <c r="AD27" s="172"/>
      <c r="AE27" s="172"/>
      <c r="AF27" s="172"/>
      <c r="AG27" s="172"/>
      <c r="AH27" s="172"/>
      <c r="AI27" s="172"/>
      <c r="AJ27" s="172"/>
      <c r="AK27" s="200" t="s">
        <v>25</v>
      </c>
      <c r="AL27" s="105"/>
      <c r="AM27" s="105"/>
      <c r="AN27" s="105"/>
      <c r="AO27" s="105"/>
      <c r="AP27" s="105"/>
      <c r="AQ27" s="105"/>
      <c r="AR27" s="105"/>
      <c r="AS27" s="105"/>
      <c r="AT27" s="241"/>
    </row>
    <row r="28" spans="2:52" ht="23.1" customHeight="1">
      <c r="B28" s="17" t="s">
        <v>26</v>
      </c>
      <c r="C28" s="50"/>
      <c r="D28" s="50"/>
      <c r="E28" s="50"/>
      <c r="F28" s="50"/>
      <c r="G28" s="93"/>
      <c r="H28" s="100" t="s">
        <v>46</v>
      </c>
      <c r="I28" s="106"/>
      <c r="J28" s="106"/>
      <c r="K28" s="106"/>
      <c r="L28" s="100" t="s">
        <v>36</v>
      </c>
      <c r="M28" s="105" t="s">
        <v>62</v>
      </c>
      <c r="N28" s="106"/>
      <c r="O28" s="106"/>
      <c r="P28" s="106"/>
      <c r="Q28" s="105" t="s">
        <v>62</v>
      </c>
      <c r="R28" s="106"/>
      <c r="S28" s="106"/>
      <c r="T28" s="106"/>
      <c r="U28" s="106"/>
      <c r="V28" s="106"/>
      <c r="W28" s="106"/>
      <c r="X28" s="106"/>
      <c r="Y28" s="106"/>
      <c r="Z28" s="153"/>
      <c r="AA28" s="160"/>
      <c r="AB28" s="168"/>
      <c r="AC28" s="173"/>
      <c r="AD28" s="173"/>
      <c r="AE28" s="173"/>
      <c r="AF28" s="173"/>
      <c r="AG28" s="173"/>
      <c r="AH28" s="173"/>
      <c r="AI28" s="173"/>
      <c r="AJ28" s="173"/>
      <c r="AK28" s="201"/>
      <c r="AL28" s="209"/>
      <c r="AM28" s="209"/>
      <c r="AN28" s="209"/>
      <c r="AO28" s="209"/>
      <c r="AP28" s="209"/>
      <c r="AQ28" s="209"/>
      <c r="AR28" s="209"/>
      <c r="AS28" s="209"/>
      <c r="AT28" s="243"/>
    </row>
    <row r="29" spans="2:52" ht="23.1" customHeight="1">
      <c r="B29" s="14" t="s">
        <v>28</v>
      </c>
      <c r="C29" s="47"/>
      <c r="D29" s="47"/>
      <c r="E29" s="47"/>
      <c r="F29" s="47"/>
      <c r="G29" s="90"/>
      <c r="H29" s="101" t="s">
        <v>65</v>
      </c>
      <c r="I29" s="107"/>
      <c r="J29" s="107"/>
      <c r="K29" s="107"/>
      <c r="L29" s="111"/>
      <c r="M29" s="107"/>
      <c r="N29" s="107"/>
      <c r="O29" s="107"/>
      <c r="P29" s="124"/>
      <c r="Q29" s="127" t="s">
        <v>90</v>
      </c>
      <c r="R29" s="130"/>
      <c r="S29" s="130"/>
      <c r="T29" s="130"/>
      <c r="U29" s="133" t="s">
        <v>40</v>
      </c>
      <c r="V29" s="140"/>
      <c r="W29" s="140"/>
      <c r="X29" s="140"/>
      <c r="Y29" s="140"/>
      <c r="Z29" s="154"/>
      <c r="AA29" s="161" t="s">
        <v>30</v>
      </c>
      <c r="AB29" s="133" t="s">
        <v>93</v>
      </c>
      <c r="AC29" s="140"/>
      <c r="AD29" s="140"/>
      <c r="AE29" s="140"/>
      <c r="AF29" s="140"/>
      <c r="AG29" s="140"/>
      <c r="AH29" s="140"/>
      <c r="AI29" s="140"/>
      <c r="AJ29" s="140"/>
      <c r="AK29" s="140"/>
      <c r="AL29" s="140"/>
      <c r="AM29" s="140"/>
      <c r="AN29" s="140"/>
      <c r="AO29" s="140"/>
      <c r="AP29" s="140"/>
      <c r="AQ29" s="140"/>
      <c r="AR29" s="140"/>
      <c r="AS29" s="140"/>
      <c r="AT29" s="244"/>
      <c r="AU29" s="259"/>
    </row>
    <row r="30" spans="2:52" ht="48" customHeight="1">
      <c r="B30" s="18"/>
      <c r="C30" s="51"/>
      <c r="D30" s="51"/>
      <c r="E30" s="51"/>
      <c r="F30" s="51"/>
      <c r="G30" s="94"/>
      <c r="H30" s="102"/>
      <c r="I30" s="108"/>
      <c r="J30" s="108"/>
      <c r="K30" s="108"/>
      <c r="L30" s="108"/>
      <c r="M30" s="108"/>
      <c r="N30" s="108"/>
      <c r="O30" s="108"/>
      <c r="P30" s="125"/>
      <c r="Q30" s="128"/>
      <c r="R30" s="131"/>
      <c r="S30" s="131"/>
      <c r="T30" s="131"/>
      <c r="U30" s="134" t="s">
        <v>113</v>
      </c>
      <c r="V30" s="141"/>
      <c r="W30" s="141"/>
      <c r="X30" s="141"/>
      <c r="Y30" s="141"/>
      <c r="Z30" s="155"/>
      <c r="AA30" s="162"/>
      <c r="AB30" s="169"/>
      <c r="AC30" s="174"/>
      <c r="AD30" s="174"/>
      <c r="AE30" s="174"/>
      <c r="AF30" s="174"/>
      <c r="AG30" s="174"/>
      <c r="AH30" s="174"/>
      <c r="AI30" s="174"/>
      <c r="AJ30" s="174"/>
      <c r="AK30" s="174"/>
      <c r="AL30" s="174"/>
      <c r="AM30" s="174"/>
      <c r="AN30" s="174"/>
      <c r="AO30" s="174"/>
      <c r="AP30" s="174"/>
      <c r="AQ30" s="174"/>
      <c r="AR30" s="174"/>
      <c r="AS30" s="174"/>
      <c r="AT30" s="245"/>
    </row>
    <row r="31" spans="2:52" ht="21.75" customHeight="1">
      <c r="B31" s="19" t="s">
        <v>31</v>
      </c>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246"/>
    </row>
    <row r="32" spans="2:52" ht="32.4" customHeight="1">
      <c r="B32" s="20" t="s">
        <v>33</v>
      </c>
      <c r="C32" s="53"/>
      <c r="D32" s="70" t="s">
        <v>107</v>
      </c>
      <c r="E32" s="79"/>
      <c r="F32" s="79"/>
      <c r="G32" s="79"/>
      <c r="H32" s="79"/>
      <c r="I32" s="79"/>
      <c r="J32" s="79"/>
      <c r="K32" s="79"/>
      <c r="L32" s="79"/>
      <c r="M32" s="112"/>
      <c r="N32" s="70" t="s">
        <v>102</v>
      </c>
      <c r="O32" s="79"/>
      <c r="P32" s="79"/>
      <c r="Q32" s="79"/>
      <c r="R32" s="79"/>
      <c r="S32" s="79"/>
      <c r="T32" s="79"/>
      <c r="U32" s="112"/>
      <c r="V32" s="70" t="s">
        <v>52</v>
      </c>
      <c r="W32" s="79"/>
      <c r="X32" s="79"/>
      <c r="Y32" s="79"/>
      <c r="Z32" s="79"/>
      <c r="AA32" s="79"/>
      <c r="AB32" s="79"/>
      <c r="AC32" s="79"/>
      <c r="AD32" s="112"/>
      <c r="AE32" s="70" t="s">
        <v>109</v>
      </c>
      <c r="AF32" s="79"/>
      <c r="AG32" s="79"/>
      <c r="AH32" s="79"/>
      <c r="AI32" s="112"/>
      <c r="AJ32" s="70" t="s">
        <v>94</v>
      </c>
      <c r="AK32" s="79"/>
      <c r="AL32" s="112"/>
      <c r="AM32" s="215" t="s">
        <v>34</v>
      </c>
      <c r="AN32" s="215"/>
      <c r="AO32" s="215"/>
      <c r="AP32" s="215"/>
      <c r="AQ32" s="215"/>
      <c r="AR32" s="215"/>
      <c r="AS32" s="215"/>
      <c r="AT32" s="247"/>
      <c r="AU32" s="261"/>
      <c r="AV32" s="261"/>
    </row>
    <row r="33" spans="2:48" ht="59.85" customHeight="1">
      <c r="B33" s="21" t="s">
        <v>29</v>
      </c>
      <c r="C33" s="54"/>
      <c r="D33" s="71" t="s">
        <v>80</v>
      </c>
      <c r="E33" s="80"/>
      <c r="F33" s="80"/>
      <c r="G33" s="80"/>
      <c r="H33" s="80"/>
      <c r="I33" s="80"/>
      <c r="J33" s="80"/>
      <c r="K33" s="80"/>
      <c r="L33" s="80"/>
      <c r="M33" s="80"/>
      <c r="N33" s="116" t="s">
        <v>70</v>
      </c>
      <c r="O33" s="120"/>
      <c r="P33" s="120"/>
      <c r="Q33" s="120"/>
      <c r="R33" s="120"/>
      <c r="S33" s="120"/>
      <c r="T33" s="120"/>
      <c r="U33" s="135"/>
      <c r="V33" s="116" t="s">
        <v>70</v>
      </c>
      <c r="W33" s="120"/>
      <c r="X33" s="120"/>
      <c r="Y33" s="120"/>
      <c r="Z33" s="120"/>
      <c r="AA33" s="120"/>
      <c r="AB33" s="120"/>
      <c r="AC33" s="120"/>
      <c r="AD33" s="135"/>
      <c r="AE33" s="177" t="s">
        <v>81</v>
      </c>
      <c r="AF33" s="181"/>
      <c r="AG33" s="181"/>
      <c r="AH33" s="181"/>
      <c r="AI33" s="190"/>
      <c r="AJ33" s="116" t="s">
        <v>98</v>
      </c>
      <c r="AK33" s="120"/>
      <c r="AL33" s="135"/>
      <c r="AM33" s="216"/>
      <c r="AN33" s="216"/>
      <c r="AO33" s="216"/>
      <c r="AP33" s="216"/>
      <c r="AQ33" s="216"/>
      <c r="AR33" s="216"/>
      <c r="AS33" s="216"/>
      <c r="AT33" s="248"/>
      <c r="AU33" s="261"/>
      <c r="AV33" s="261"/>
    </row>
    <row r="34" spans="2:48" ht="35.1" customHeight="1">
      <c r="B34" s="22" t="s">
        <v>35</v>
      </c>
      <c r="C34" s="55"/>
      <c r="D34" s="72" t="s">
        <v>111</v>
      </c>
      <c r="E34" s="81"/>
      <c r="F34" s="81"/>
      <c r="G34" s="81"/>
      <c r="H34" s="81"/>
      <c r="I34" s="81"/>
      <c r="J34" s="81"/>
      <c r="K34" s="81"/>
      <c r="L34" s="81"/>
      <c r="M34" s="81"/>
      <c r="N34" s="117" t="str">
        <f>IFERROR(INDEX('対象競技・パッケージ一覧'!B:B,MATCH(D34,'対象競技・パッケージ一覧'!C:C,0)),"")</f>
        <v/>
      </c>
      <c r="O34" s="121"/>
      <c r="P34" s="121"/>
      <c r="Q34" s="121"/>
      <c r="R34" s="121"/>
      <c r="S34" s="121"/>
      <c r="T34" s="121"/>
      <c r="U34" s="136"/>
      <c r="V34" s="142" t="str">
        <f>IFERROR(VLOOKUP(D34,'対象競技・パッケージ一覧'!C$2:M$137,5,FALSE),"")</f>
        <v/>
      </c>
      <c r="W34" s="142"/>
      <c r="X34" s="142"/>
      <c r="Y34" s="142"/>
      <c r="Z34" s="142"/>
      <c r="AA34" s="142"/>
      <c r="AB34" s="142"/>
      <c r="AC34" s="142"/>
      <c r="AD34" s="175"/>
      <c r="AE34" s="72">
        <v>3</v>
      </c>
      <c r="AF34" s="81"/>
      <c r="AG34" s="81"/>
      <c r="AH34" s="186"/>
      <c r="AI34" s="191" t="s">
        <v>27</v>
      </c>
      <c r="AJ34" s="72">
        <v>72</v>
      </c>
      <c r="AK34" s="186"/>
      <c r="AL34" s="191" t="s">
        <v>3</v>
      </c>
      <c r="AM34" s="217" t="str">
        <f>IFERROR(INDEX('対象競技・パッケージ一覧'!O:O,MATCH(D34,'対象競技・パッケージ一覧'!C:C,0))*AE34,"")</f>
        <v/>
      </c>
      <c r="AN34" s="222"/>
      <c r="AO34" s="222"/>
      <c r="AP34" s="222"/>
      <c r="AQ34" s="222"/>
      <c r="AR34" s="222"/>
      <c r="AS34" s="229"/>
      <c r="AT34" s="249" t="s">
        <v>38</v>
      </c>
      <c r="AU34" s="262"/>
      <c r="AV34" s="265"/>
    </row>
    <row r="35" spans="2:48" ht="35.1" customHeight="1">
      <c r="B35" s="23" t="s">
        <v>41</v>
      </c>
      <c r="C35" s="56"/>
      <c r="D35" s="73"/>
      <c r="E35" s="82"/>
      <c r="F35" s="82"/>
      <c r="G35" s="82"/>
      <c r="H35" s="82"/>
      <c r="I35" s="82"/>
      <c r="J35" s="82"/>
      <c r="K35" s="82"/>
      <c r="L35" s="82"/>
      <c r="M35" s="113"/>
      <c r="N35" s="118" t="str">
        <f>IFERROR(INDEX('対象競技・パッケージ一覧'!B:B,MATCH(D35,'対象競技・パッケージ一覧'!C:C,0)),"")</f>
        <v/>
      </c>
      <c r="O35" s="122"/>
      <c r="P35" s="122"/>
      <c r="Q35" s="122"/>
      <c r="R35" s="122"/>
      <c r="S35" s="122"/>
      <c r="T35" s="122"/>
      <c r="U35" s="137"/>
      <c r="V35" s="122" t="str">
        <f>IFERROR(VLOOKUP(D35,'対象競技・パッケージ一覧'!C$2:M$137,2,FALSE),"")</f>
        <v/>
      </c>
      <c r="W35" s="122"/>
      <c r="X35" s="122"/>
      <c r="Y35" s="122"/>
      <c r="Z35" s="122"/>
      <c r="AA35" s="122"/>
      <c r="AB35" s="122"/>
      <c r="AC35" s="122"/>
      <c r="AD35" s="137"/>
      <c r="AE35" s="178"/>
      <c r="AF35" s="178"/>
      <c r="AG35" s="178"/>
      <c r="AH35" s="187"/>
      <c r="AI35" s="192" t="s">
        <v>27</v>
      </c>
      <c r="AJ35" s="193" t="str">
        <f>IFERROR((VLOOKUP(D35,'対象競技・パッケージ一覧'!C$2:M$137,10,FALSE))*AE35,"")</f>
        <v/>
      </c>
      <c r="AK35" s="202"/>
      <c r="AL35" s="192" t="s">
        <v>3</v>
      </c>
      <c r="AM35" s="218" t="str">
        <f>IFERROR(N(INDEX('対象競技・パッケージ一覧'!O:O,MATCH(D35,'対象競技・パッケージ一覧'!C:C,0)))*AE35,"")</f>
        <v/>
      </c>
      <c r="AN35" s="223"/>
      <c r="AO35" s="223"/>
      <c r="AP35" s="223"/>
      <c r="AQ35" s="223"/>
      <c r="AR35" s="223"/>
      <c r="AS35" s="230"/>
      <c r="AT35" s="250" t="s">
        <v>38</v>
      </c>
      <c r="AU35" s="262"/>
      <c r="AV35" s="265"/>
    </row>
    <row r="36" spans="2:48" s="0" customFormat="1" ht="35.1" customHeight="1">
      <c r="B36" s="24" t="s">
        <v>45</v>
      </c>
      <c r="C36" s="57"/>
      <c r="D36" s="74"/>
      <c r="E36" s="83"/>
      <c r="F36" s="83"/>
      <c r="G36" s="83"/>
      <c r="H36" s="83"/>
      <c r="I36" s="83"/>
      <c r="J36" s="83"/>
      <c r="K36" s="83"/>
      <c r="L36" s="83"/>
      <c r="M36" s="114"/>
      <c r="N36" s="119" t="str">
        <f>IFERROR(INDEX('対象競技・パッケージ一覧'!B:B,MATCH(D36,'対象競技・パッケージ一覧'!C:C,0)),"")</f>
        <v/>
      </c>
      <c r="O36" s="123"/>
      <c r="P36" s="123"/>
      <c r="Q36" s="123"/>
      <c r="R36" s="123"/>
      <c r="S36" s="123"/>
      <c r="T36" s="123"/>
      <c r="U36" s="138"/>
      <c r="V36" s="123" t="str">
        <f>IFERROR(VLOOKUP(D36,'対象競技・パッケージ一覧'!C$2:M$137,2,FALSE),"")</f>
        <v/>
      </c>
      <c r="W36" s="123"/>
      <c r="X36" s="123"/>
      <c r="Y36" s="123"/>
      <c r="Z36" s="123"/>
      <c r="AA36" s="123"/>
      <c r="AB36" s="123"/>
      <c r="AC36" s="123"/>
      <c r="AD36" s="138"/>
      <c r="AE36" s="179"/>
      <c r="AF36" s="182"/>
      <c r="AG36" s="182"/>
      <c r="AH36" s="188"/>
      <c r="AI36" s="192" t="s">
        <v>27</v>
      </c>
      <c r="AJ36" s="194" t="str">
        <f>IFERROR((VLOOKUP(D36,'対象競技・パッケージ一覧'!C$2:M$137,10,FALSE))*AE36,"")</f>
        <v/>
      </c>
      <c r="AK36" s="203"/>
      <c r="AL36" s="192" t="s">
        <v>3</v>
      </c>
      <c r="AM36" s="218" t="str">
        <f>IFERROR(N(INDEX('対象競技・パッケージ一覧'!O:O,MATCH(D36,'対象競技・パッケージ一覧'!C:C,0)))*AE36,"")</f>
        <v/>
      </c>
      <c r="AN36" s="223"/>
      <c r="AO36" s="223"/>
      <c r="AP36" s="223"/>
      <c r="AQ36" s="223"/>
      <c r="AR36" s="223"/>
      <c r="AS36" s="230"/>
      <c r="AT36" s="250" t="s">
        <v>38</v>
      </c>
      <c r="AU36" s="263"/>
    </row>
    <row r="37" spans="2:48" s="0" customFormat="1" ht="35.1" customHeight="1">
      <c r="B37" s="25" t="s">
        <v>32</v>
      </c>
      <c r="C37" s="58"/>
      <c r="D37" s="74"/>
      <c r="E37" s="83"/>
      <c r="F37" s="83"/>
      <c r="G37" s="83"/>
      <c r="H37" s="83"/>
      <c r="I37" s="83"/>
      <c r="J37" s="83"/>
      <c r="K37" s="83"/>
      <c r="L37" s="83"/>
      <c r="M37" s="114"/>
      <c r="N37" s="119" t="str">
        <f>IFERROR(INDEX('対象競技・パッケージ一覧'!B:B,MATCH(D37,'対象競技・パッケージ一覧'!C:C,0)),"")</f>
        <v/>
      </c>
      <c r="O37" s="123"/>
      <c r="P37" s="123"/>
      <c r="Q37" s="123"/>
      <c r="R37" s="123"/>
      <c r="S37" s="123"/>
      <c r="T37" s="123"/>
      <c r="U37" s="138"/>
      <c r="V37" s="123" t="str">
        <f>IFERROR(VLOOKUP(D37,'対象競技・パッケージ一覧'!C$2:M$137,2,FALSE),"")</f>
        <v/>
      </c>
      <c r="W37" s="123"/>
      <c r="X37" s="123"/>
      <c r="Y37" s="123"/>
      <c r="Z37" s="123"/>
      <c r="AA37" s="123"/>
      <c r="AB37" s="123"/>
      <c r="AC37" s="123"/>
      <c r="AD37" s="138"/>
      <c r="AE37" s="179"/>
      <c r="AF37" s="182"/>
      <c r="AG37" s="182"/>
      <c r="AH37" s="188"/>
      <c r="AI37" s="192" t="s">
        <v>27</v>
      </c>
      <c r="AJ37" s="194" t="str">
        <f>IFERROR((VLOOKUP(D37,'対象競技・パッケージ一覧'!C$2:M$137,10,FALSE))*AE37,"")</f>
        <v/>
      </c>
      <c r="AK37" s="203"/>
      <c r="AL37" s="192" t="s">
        <v>3</v>
      </c>
      <c r="AM37" s="218" t="str">
        <f>IFERROR(N(INDEX('対象競技・パッケージ一覧'!O:O,MATCH(D37,'対象競技・パッケージ一覧'!C:C,0)))*AE37,"")</f>
        <v/>
      </c>
      <c r="AN37" s="223"/>
      <c r="AO37" s="223"/>
      <c r="AP37" s="223"/>
      <c r="AQ37" s="223"/>
      <c r="AR37" s="223"/>
      <c r="AS37" s="230"/>
      <c r="AT37" s="250" t="s">
        <v>38</v>
      </c>
      <c r="AU37" s="264"/>
    </row>
    <row r="38" spans="2:48" ht="35.1" customHeight="1">
      <c r="B38" s="25" t="s">
        <v>47</v>
      </c>
      <c r="C38" s="58"/>
      <c r="D38" s="74"/>
      <c r="E38" s="83"/>
      <c r="F38" s="83"/>
      <c r="G38" s="83"/>
      <c r="H38" s="83"/>
      <c r="I38" s="83"/>
      <c r="J38" s="83"/>
      <c r="K38" s="83"/>
      <c r="L38" s="83"/>
      <c r="M38" s="114"/>
      <c r="N38" s="119" t="str">
        <f>IFERROR(INDEX('対象競技・パッケージ一覧'!B:B,MATCH(D38,'対象競技・パッケージ一覧'!C:C,0)),"")</f>
        <v/>
      </c>
      <c r="O38" s="123"/>
      <c r="P38" s="123"/>
      <c r="Q38" s="123"/>
      <c r="R38" s="123"/>
      <c r="S38" s="123"/>
      <c r="T38" s="123"/>
      <c r="U38" s="138"/>
      <c r="V38" s="119" t="str">
        <f>IFERROR(VLOOKUP(D38,'対象競技・パッケージ一覧'!C$2:M$137,2,FALSE),"")</f>
        <v/>
      </c>
      <c r="W38" s="123"/>
      <c r="X38" s="123"/>
      <c r="Y38" s="123"/>
      <c r="Z38" s="123"/>
      <c r="AA38" s="123"/>
      <c r="AB38" s="123"/>
      <c r="AC38" s="123"/>
      <c r="AD38" s="138"/>
      <c r="AE38" s="179"/>
      <c r="AF38" s="182"/>
      <c r="AG38" s="182"/>
      <c r="AH38" s="188"/>
      <c r="AI38" s="192" t="s">
        <v>27</v>
      </c>
      <c r="AJ38" s="194" t="str">
        <f>IFERROR((VLOOKUP(D38,'対象競技・パッケージ一覧'!C$2:M$137,10,FALSE))*AE38,"")</f>
        <v/>
      </c>
      <c r="AK38" s="203"/>
      <c r="AL38" s="192" t="s">
        <v>3</v>
      </c>
      <c r="AM38" s="218" t="str">
        <f>IFERROR(N(INDEX('対象競技・パッケージ一覧'!O:O,MATCH(D38,'対象競技・パッケージ一覧'!C:C,0)))*AE38,"")</f>
        <v/>
      </c>
      <c r="AN38" s="223"/>
      <c r="AO38" s="223"/>
      <c r="AP38" s="223"/>
      <c r="AQ38" s="223"/>
      <c r="AR38" s="223"/>
      <c r="AS38" s="230"/>
      <c r="AT38" s="250" t="s">
        <v>38</v>
      </c>
    </row>
    <row r="39" spans="2:48" ht="35.1" customHeight="1">
      <c r="B39" s="25" t="s">
        <v>50</v>
      </c>
      <c r="C39" s="58"/>
      <c r="D39" s="74"/>
      <c r="E39" s="83"/>
      <c r="F39" s="83"/>
      <c r="G39" s="83"/>
      <c r="H39" s="83"/>
      <c r="I39" s="83"/>
      <c r="J39" s="83"/>
      <c r="K39" s="83"/>
      <c r="L39" s="83"/>
      <c r="M39" s="114"/>
      <c r="N39" s="119" t="str">
        <f>IFERROR(INDEX('対象競技・パッケージ一覧'!B:B,MATCH(D39,'対象競技・パッケージ一覧'!C:C,0)),"")</f>
        <v/>
      </c>
      <c r="O39" s="123"/>
      <c r="P39" s="123"/>
      <c r="Q39" s="123"/>
      <c r="R39" s="123"/>
      <c r="S39" s="123"/>
      <c r="T39" s="123"/>
      <c r="U39" s="138"/>
      <c r="V39" s="119" t="str">
        <f>IFERROR(VLOOKUP(D39,'対象競技・パッケージ一覧'!C$2:M$137,2,FALSE),"")</f>
        <v/>
      </c>
      <c r="W39" s="123"/>
      <c r="X39" s="123"/>
      <c r="Y39" s="123"/>
      <c r="Z39" s="123"/>
      <c r="AA39" s="123"/>
      <c r="AB39" s="123"/>
      <c r="AC39" s="123"/>
      <c r="AD39" s="138"/>
      <c r="AE39" s="179"/>
      <c r="AF39" s="182"/>
      <c r="AG39" s="182"/>
      <c r="AH39" s="188"/>
      <c r="AI39" s="192" t="s">
        <v>27</v>
      </c>
      <c r="AJ39" s="194" t="str">
        <f>IFERROR((VLOOKUP(D39,'対象競技・パッケージ一覧'!C$2:M$137,10,FALSE))*AE39,"")</f>
        <v/>
      </c>
      <c r="AK39" s="203"/>
      <c r="AL39" s="192" t="s">
        <v>3</v>
      </c>
      <c r="AM39" s="218" t="str">
        <f>IFERROR(N(INDEX('対象競技・パッケージ一覧'!O:O,MATCH(D39,'対象競技・パッケージ一覧'!C:C,0)))*AE39,"")</f>
        <v/>
      </c>
      <c r="AN39" s="223"/>
      <c r="AO39" s="223"/>
      <c r="AP39" s="223"/>
      <c r="AQ39" s="223"/>
      <c r="AR39" s="223"/>
      <c r="AS39" s="230"/>
      <c r="AT39" s="250" t="s">
        <v>38</v>
      </c>
    </row>
    <row r="40" spans="2:48" ht="35.1" customHeight="1">
      <c r="B40" s="26" t="s">
        <v>51</v>
      </c>
      <c r="C40" s="59"/>
      <c r="D40" s="74"/>
      <c r="E40" s="83"/>
      <c r="F40" s="83"/>
      <c r="G40" s="83"/>
      <c r="H40" s="83"/>
      <c r="I40" s="83"/>
      <c r="J40" s="83"/>
      <c r="K40" s="83"/>
      <c r="L40" s="83"/>
      <c r="M40" s="114"/>
      <c r="N40" s="119" t="str">
        <f>IFERROR(INDEX('対象競技・パッケージ一覧'!B:B,MATCH(D40,'対象競技・パッケージ一覧'!C:C,0)),"")</f>
        <v/>
      </c>
      <c r="O40" s="123"/>
      <c r="P40" s="123"/>
      <c r="Q40" s="123"/>
      <c r="R40" s="123"/>
      <c r="S40" s="123"/>
      <c r="T40" s="123"/>
      <c r="U40" s="138"/>
      <c r="V40" s="119" t="str">
        <f>IFERROR(VLOOKUP(D40,'対象競技・パッケージ一覧'!C$2:M$137,2,FALSE),"")</f>
        <v/>
      </c>
      <c r="W40" s="123"/>
      <c r="X40" s="123"/>
      <c r="Y40" s="123"/>
      <c r="Z40" s="123"/>
      <c r="AA40" s="123"/>
      <c r="AB40" s="123"/>
      <c r="AC40" s="123"/>
      <c r="AD40" s="138"/>
      <c r="AE40" s="179"/>
      <c r="AF40" s="182"/>
      <c r="AG40" s="182"/>
      <c r="AH40" s="188"/>
      <c r="AI40" s="192" t="s">
        <v>27</v>
      </c>
      <c r="AJ40" s="194" t="str">
        <f>IFERROR((VLOOKUP(D40,'対象競技・パッケージ一覧'!C$2:M$137,10,FALSE))*AE40,"")</f>
        <v/>
      </c>
      <c r="AK40" s="203"/>
      <c r="AL40" s="192" t="s">
        <v>3</v>
      </c>
      <c r="AM40" s="218" t="str">
        <f>IFERROR(N(INDEX('対象競技・パッケージ一覧'!O:O,MATCH(D40,'対象競技・パッケージ一覧'!C:C,0)))*AE40,"")</f>
        <v/>
      </c>
      <c r="AN40" s="223"/>
      <c r="AO40" s="223"/>
      <c r="AP40" s="223"/>
      <c r="AQ40" s="223"/>
      <c r="AR40" s="223"/>
      <c r="AS40" s="230"/>
      <c r="AT40" s="250" t="s">
        <v>38</v>
      </c>
    </row>
    <row r="41" spans="2:48" s="0" customFormat="1" ht="35.1" customHeight="1">
      <c r="B41" s="25" t="s">
        <v>55</v>
      </c>
      <c r="C41" s="58"/>
      <c r="D41" s="74"/>
      <c r="E41" s="83"/>
      <c r="F41" s="83"/>
      <c r="G41" s="83"/>
      <c r="H41" s="83"/>
      <c r="I41" s="83"/>
      <c r="J41" s="83"/>
      <c r="K41" s="83"/>
      <c r="L41" s="83"/>
      <c r="M41" s="114"/>
      <c r="N41" s="119" t="str">
        <f>IFERROR(INDEX('対象競技・パッケージ一覧'!B:B,MATCH(D41,'対象競技・パッケージ一覧'!C:C,0)),"")</f>
        <v/>
      </c>
      <c r="O41" s="123"/>
      <c r="P41" s="123"/>
      <c r="Q41" s="123"/>
      <c r="R41" s="123"/>
      <c r="S41" s="123"/>
      <c r="T41" s="123"/>
      <c r="U41" s="138"/>
      <c r="V41" s="119" t="str">
        <f>IFERROR(VLOOKUP(D41,'対象競技・パッケージ一覧'!C$2:M$137,2,FALSE),"")</f>
        <v/>
      </c>
      <c r="W41" s="123"/>
      <c r="X41" s="123"/>
      <c r="Y41" s="123"/>
      <c r="Z41" s="123"/>
      <c r="AA41" s="123"/>
      <c r="AB41" s="123"/>
      <c r="AC41" s="123"/>
      <c r="AD41" s="138"/>
      <c r="AE41" s="179"/>
      <c r="AF41" s="182"/>
      <c r="AG41" s="182"/>
      <c r="AH41" s="188"/>
      <c r="AI41" s="192" t="s">
        <v>27</v>
      </c>
      <c r="AJ41" s="194" t="str">
        <f>IFERROR((VLOOKUP(D41,'対象競技・パッケージ一覧'!C$2:M$137,10,FALSE))*AE41,"")</f>
        <v/>
      </c>
      <c r="AK41" s="203"/>
      <c r="AL41" s="192" t="s">
        <v>3</v>
      </c>
      <c r="AM41" s="218" t="str">
        <f>IFERROR(N(INDEX('対象競技・パッケージ一覧'!O:O,MATCH(D41,'対象競技・パッケージ一覧'!C:C,0)))*AE41,"")</f>
        <v/>
      </c>
      <c r="AN41" s="223"/>
      <c r="AO41" s="223"/>
      <c r="AP41" s="223"/>
      <c r="AQ41" s="223"/>
      <c r="AR41" s="223"/>
      <c r="AS41" s="230"/>
      <c r="AT41" s="250" t="s">
        <v>38</v>
      </c>
      <c r="AU41" s="262"/>
    </row>
    <row r="42" spans="2:48" s="0" customFormat="1" ht="35.1" customHeight="1">
      <c r="B42" s="25" t="s">
        <v>2</v>
      </c>
      <c r="C42" s="58"/>
      <c r="D42" s="74"/>
      <c r="E42" s="83"/>
      <c r="F42" s="83"/>
      <c r="G42" s="83"/>
      <c r="H42" s="83"/>
      <c r="I42" s="83"/>
      <c r="J42" s="83"/>
      <c r="K42" s="83"/>
      <c r="L42" s="83"/>
      <c r="M42" s="114"/>
      <c r="N42" s="119" t="str">
        <f>IFERROR(INDEX('対象競技・パッケージ一覧'!B:B,MATCH(D42,'対象競技・パッケージ一覧'!C:C,0)),"")</f>
        <v/>
      </c>
      <c r="O42" s="123"/>
      <c r="P42" s="123"/>
      <c r="Q42" s="123"/>
      <c r="R42" s="123"/>
      <c r="S42" s="123"/>
      <c r="T42" s="123"/>
      <c r="U42" s="138"/>
      <c r="V42" s="119" t="str">
        <f>IFERROR(VLOOKUP(D42,'対象競技・パッケージ一覧'!C$2:M$137,2,FALSE),"")</f>
        <v/>
      </c>
      <c r="W42" s="123"/>
      <c r="X42" s="123"/>
      <c r="Y42" s="123"/>
      <c r="Z42" s="123"/>
      <c r="AA42" s="123"/>
      <c r="AB42" s="123"/>
      <c r="AC42" s="123"/>
      <c r="AD42" s="138"/>
      <c r="AE42" s="179"/>
      <c r="AF42" s="182"/>
      <c r="AG42" s="182"/>
      <c r="AH42" s="188"/>
      <c r="AI42" s="192" t="s">
        <v>27</v>
      </c>
      <c r="AJ42" s="194" t="str">
        <f>IFERROR((VLOOKUP(D42,'対象競技・パッケージ一覧'!C$2:M$137,10,FALSE))*AE42,"")</f>
        <v/>
      </c>
      <c r="AK42" s="203"/>
      <c r="AL42" s="192" t="s">
        <v>3</v>
      </c>
      <c r="AM42" s="218" t="str">
        <f>IFERROR(N(INDEX('対象競技・パッケージ一覧'!O:O,MATCH(D42,'対象競技・パッケージ一覧'!C:C,0)))*AE42,"")</f>
        <v/>
      </c>
      <c r="AN42" s="223"/>
      <c r="AO42" s="223"/>
      <c r="AP42" s="223"/>
      <c r="AQ42" s="223"/>
      <c r="AR42" s="223"/>
      <c r="AS42" s="230"/>
      <c r="AT42" s="250" t="s">
        <v>38</v>
      </c>
    </row>
    <row r="43" spans="2:48" ht="35.1" customHeight="1">
      <c r="B43" s="25" t="s">
        <v>44</v>
      </c>
      <c r="C43" s="58"/>
      <c r="D43" s="74"/>
      <c r="E43" s="83"/>
      <c r="F43" s="83"/>
      <c r="G43" s="83"/>
      <c r="H43" s="83"/>
      <c r="I43" s="83"/>
      <c r="J43" s="83"/>
      <c r="K43" s="83"/>
      <c r="L43" s="83"/>
      <c r="M43" s="114"/>
      <c r="N43" s="119" t="str">
        <f>IFERROR(INDEX('対象競技・パッケージ一覧'!B:B,MATCH(D43,'対象競技・パッケージ一覧'!C:C,0)),"")</f>
        <v/>
      </c>
      <c r="O43" s="123"/>
      <c r="P43" s="123"/>
      <c r="Q43" s="123"/>
      <c r="R43" s="123"/>
      <c r="S43" s="123"/>
      <c r="T43" s="123"/>
      <c r="U43" s="138"/>
      <c r="V43" s="119" t="str">
        <f>IFERROR(VLOOKUP(D43,'対象競技・パッケージ一覧'!C$2:M$137,2,FALSE),"")</f>
        <v/>
      </c>
      <c r="W43" s="123"/>
      <c r="X43" s="123"/>
      <c r="Y43" s="123"/>
      <c r="Z43" s="123"/>
      <c r="AA43" s="123"/>
      <c r="AB43" s="123"/>
      <c r="AC43" s="123"/>
      <c r="AD43" s="138"/>
      <c r="AE43" s="179"/>
      <c r="AF43" s="182"/>
      <c r="AG43" s="182"/>
      <c r="AH43" s="188"/>
      <c r="AI43" s="192" t="s">
        <v>27</v>
      </c>
      <c r="AJ43" s="194" t="str">
        <f>IFERROR((VLOOKUP(D43,'対象競技・パッケージ一覧'!C$2:M$137,10,FALSE))*AE43,"")</f>
        <v/>
      </c>
      <c r="AK43" s="203"/>
      <c r="AL43" s="192" t="s">
        <v>3</v>
      </c>
      <c r="AM43" s="218" t="str">
        <f>IFERROR(N(INDEX('対象競技・パッケージ一覧'!O:O,MATCH(D43,'対象競技・パッケージ一覧'!C:C,0)))*AE43,"")</f>
        <v/>
      </c>
      <c r="AN43" s="223"/>
      <c r="AO43" s="223"/>
      <c r="AP43" s="223"/>
      <c r="AQ43" s="223"/>
      <c r="AR43" s="223"/>
      <c r="AS43" s="230"/>
      <c r="AT43" s="250" t="s">
        <v>38</v>
      </c>
    </row>
    <row r="44" spans="2:48" ht="35.1" customHeight="1">
      <c r="B44" s="25" t="s">
        <v>15</v>
      </c>
      <c r="C44" s="58"/>
      <c r="D44" s="74"/>
      <c r="E44" s="83"/>
      <c r="F44" s="83"/>
      <c r="G44" s="83"/>
      <c r="H44" s="83"/>
      <c r="I44" s="83"/>
      <c r="J44" s="83"/>
      <c r="K44" s="83"/>
      <c r="L44" s="83"/>
      <c r="M44" s="114"/>
      <c r="N44" s="119" t="str">
        <f>IFERROR(INDEX('対象競技・パッケージ一覧'!B:B,MATCH(D44,'対象競技・パッケージ一覧'!C:C,0)),"")</f>
        <v/>
      </c>
      <c r="O44" s="123"/>
      <c r="P44" s="123"/>
      <c r="Q44" s="123"/>
      <c r="R44" s="123"/>
      <c r="S44" s="123"/>
      <c r="T44" s="123"/>
      <c r="U44" s="138"/>
      <c r="V44" s="119" t="str">
        <f>IFERROR(VLOOKUP(D44,'対象競技・パッケージ一覧'!C$2:M$137,2,FALSE),"")</f>
        <v/>
      </c>
      <c r="W44" s="123"/>
      <c r="X44" s="123"/>
      <c r="Y44" s="123"/>
      <c r="Z44" s="123"/>
      <c r="AA44" s="123"/>
      <c r="AB44" s="123"/>
      <c r="AC44" s="123"/>
      <c r="AD44" s="138"/>
      <c r="AE44" s="179"/>
      <c r="AF44" s="182"/>
      <c r="AG44" s="182"/>
      <c r="AH44" s="188"/>
      <c r="AI44" s="192" t="s">
        <v>27</v>
      </c>
      <c r="AJ44" s="194" t="str">
        <f>IFERROR((VLOOKUP(D44,'対象競技・パッケージ一覧'!C$2:M$137,10,FALSE))*AE44,"")</f>
        <v/>
      </c>
      <c r="AK44" s="203"/>
      <c r="AL44" s="192" t="s">
        <v>3</v>
      </c>
      <c r="AM44" s="218" t="str">
        <f>IFERROR(N(INDEX('対象競技・パッケージ一覧'!O:O,MATCH(D44,'対象競技・パッケージ一覧'!C:C,0)))*AE44,"")</f>
        <v/>
      </c>
      <c r="AN44" s="223"/>
      <c r="AO44" s="223"/>
      <c r="AP44" s="223"/>
      <c r="AQ44" s="223"/>
      <c r="AR44" s="223"/>
      <c r="AS44" s="230"/>
      <c r="AT44" s="250" t="s">
        <v>38</v>
      </c>
    </row>
    <row r="45" spans="2:48" ht="35.1" customHeight="1">
      <c r="B45" s="25" t="s">
        <v>39</v>
      </c>
      <c r="C45" s="58"/>
      <c r="D45" s="74"/>
      <c r="E45" s="83"/>
      <c r="F45" s="83"/>
      <c r="G45" s="83"/>
      <c r="H45" s="83"/>
      <c r="I45" s="83"/>
      <c r="J45" s="83"/>
      <c r="K45" s="83"/>
      <c r="L45" s="83"/>
      <c r="M45" s="114"/>
      <c r="N45" s="119" t="str">
        <f>IFERROR(INDEX('対象競技・パッケージ一覧'!B:B,MATCH(D45,'対象競技・パッケージ一覧'!C:C,0)),"")</f>
        <v/>
      </c>
      <c r="O45" s="123"/>
      <c r="P45" s="123"/>
      <c r="Q45" s="123"/>
      <c r="R45" s="123"/>
      <c r="S45" s="123"/>
      <c r="T45" s="123"/>
      <c r="U45" s="138"/>
      <c r="V45" s="123" t="str">
        <f>IFERROR(VLOOKUP(D45,'対象競技・パッケージ一覧'!C$2:M$137,2,FALSE),"")</f>
        <v/>
      </c>
      <c r="W45" s="123"/>
      <c r="X45" s="123"/>
      <c r="Y45" s="123"/>
      <c r="Z45" s="123"/>
      <c r="AA45" s="123"/>
      <c r="AB45" s="123"/>
      <c r="AC45" s="123"/>
      <c r="AD45" s="138"/>
      <c r="AE45" s="179"/>
      <c r="AF45" s="182"/>
      <c r="AG45" s="182"/>
      <c r="AH45" s="188"/>
      <c r="AI45" s="192" t="s">
        <v>27</v>
      </c>
      <c r="AJ45" s="194" t="str">
        <f>IFERROR((VLOOKUP(D45,'対象競技・パッケージ一覧'!C$2:M$137,10,FALSE))*AE45,"")</f>
        <v/>
      </c>
      <c r="AK45" s="203"/>
      <c r="AL45" s="192" t="s">
        <v>3</v>
      </c>
      <c r="AM45" s="218" t="str">
        <f>IFERROR(N(INDEX('対象競技・パッケージ一覧'!O:O,MATCH(D45,'対象競技・パッケージ一覧'!C:C,0)))*AE45,"")</f>
        <v/>
      </c>
      <c r="AN45" s="223"/>
      <c r="AO45" s="223"/>
      <c r="AP45" s="223"/>
      <c r="AQ45" s="223"/>
      <c r="AR45" s="223"/>
      <c r="AS45" s="230"/>
      <c r="AT45" s="250" t="s">
        <v>38</v>
      </c>
    </row>
    <row r="46" spans="2:48" ht="35.1" customHeight="1">
      <c r="B46" s="25" t="s">
        <v>8</v>
      </c>
      <c r="C46" s="58"/>
      <c r="D46" s="74"/>
      <c r="E46" s="83"/>
      <c r="F46" s="83"/>
      <c r="G46" s="83"/>
      <c r="H46" s="83"/>
      <c r="I46" s="83"/>
      <c r="J46" s="83"/>
      <c r="K46" s="83"/>
      <c r="L46" s="83"/>
      <c r="M46" s="114"/>
      <c r="N46" s="119" t="str">
        <f>IFERROR(INDEX('対象競技・パッケージ一覧'!B:B,MATCH(D46,'対象競技・パッケージ一覧'!C:C,0)),"")</f>
        <v/>
      </c>
      <c r="O46" s="123"/>
      <c r="P46" s="123"/>
      <c r="Q46" s="123"/>
      <c r="R46" s="123"/>
      <c r="S46" s="123"/>
      <c r="T46" s="123"/>
      <c r="U46" s="138"/>
      <c r="V46" s="119" t="str">
        <f>IFERROR(VLOOKUP(D46,'対象競技・パッケージ一覧'!C$2:M$137,2,FALSE),"")</f>
        <v/>
      </c>
      <c r="W46" s="123"/>
      <c r="X46" s="123"/>
      <c r="Y46" s="123"/>
      <c r="Z46" s="123"/>
      <c r="AA46" s="123"/>
      <c r="AB46" s="123"/>
      <c r="AC46" s="123"/>
      <c r="AD46" s="138"/>
      <c r="AE46" s="179"/>
      <c r="AF46" s="182"/>
      <c r="AG46" s="182"/>
      <c r="AH46" s="188"/>
      <c r="AI46" s="192" t="s">
        <v>27</v>
      </c>
      <c r="AJ46" s="194" t="str">
        <f>IFERROR((VLOOKUP(D46,'対象競技・パッケージ一覧'!C$2:M$137,10,FALSE))*AE46,"")</f>
        <v/>
      </c>
      <c r="AK46" s="203"/>
      <c r="AL46" s="192" t="s">
        <v>3</v>
      </c>
      <c r="AM46" s="218" t="str">
        <f>IFERROR(N(INDEX('対象競技・パッケージ一覧'!O:O,MATCH(D46,'対象競技・パッケージ一覧'!C:C,0)))*AE46,"")</f>
        <v/>
      </c>
      <c r="AN46" s="223"/>
      <c r="AO46" s="223"/>
      <c r="AP46" s="223"/>
      <c r="AQ46" s="223"/>
      <c r="AR46" s="223"/>
      <c r="AS46" s="230"/>
      <c r="AT46" s="250" t="s">
        <v>38</v>
      </c>
    </row>
    <row r="47" spans="2:48" ht="35.1" customHeight="1">
      <c r="B47" s="25" t="s">
        <v>56</v>
      </c>
      <c r="C47" s="58"/>
      <c r="D47" s="74"/>
      <c r="E47" s="83"/>
      <c r="F47" s="83"/>
      <c r="G47" s="83"/>
      <c r="H47" s="83"/>
      <c r="I47" s="83"/>
      <c r="J47" s="83"/>
      <c r="K47" s="83"/>
      <c r="L47" s="83"/>
      <c r="M47" s="114"/>
      <c r="N47" s="119" t="str">
        <f>IFERROR(INDEX('対象競技・パッケージ一覧'!B:B,MATCH(D47,'対象競技・パッケージ一覧'!C:C,0)),"")</f>
        <v/>
      </c>
      <c r="O47" s="123"/>
      <c r="P47" s="123"/>
      <c r="Q47" s="123"/>
      <c r="R47" s="123"/>
      <c r="S47" s="123"/>
      <c r="T47" s="123"/>
      <c r="U47" s="138"/>
      <c r="V47" s="119" t="str">
        <f>IFERROR(VLOOKUP(D47,'対象競技・パッケージ一覧'!C$2:M$137,2,FALSE),"")</f>
        <v/>
      </c>
      <c r="W47" s="123"/>
      <c r="X47" s="123"/>
      <c r="Y47" s="123"/>
      <c r="Z47" s="123"/>
      <c r="AA47" s="123"/>
      <c r="AB47" s="123"/>
      <c r="AC47" s="123"/>
      <c r="AD47" s="138"/>
      <c r="AE47" s="179"/>
      <c r="AF47" s="182"/>
      <c r="AG47" s="182"/>
      <c r="AH47" s="188"/>
      <c r="AI47" s="192" t="s">
        <v>27</v>
      </c>
      <c r="AJ47" s="194" t="str">
        <f>IFERROR((VLOOKUP(D47,'対象競技・パッケージ一覧'!C$2:M$137,10,FALSE))*AE47,"")</f>
        <v/>
      </c>
      <c r="AK47" s="203"/>
      <c r="AL47" s="192" t="s">
        <v>3</v>
      </c>
      <c r="AM47" s="218" t="str">
        <f>IFERROR(N(INDEX('対象競技・パッケージ一覧'!O:O,MATCH(D47,'対象競技・パッケージ一覧'!C:C,0)))*AE47,"")</f>
        <v/>
      </c>
      <c r="AN47" s="223"/>
      <c r="AO47" s="223"/>
      <c r="AP47" s="223"/>
      <c r="AQ47" s="223"/>
      <c r="AR47" s="223"/>
      <c r="AS47" s="230"/>
      <c r="AT47" s="250" t="s">
        <v>38</v>
      </c>
    </row>
    <row r="48" spans="2:48" ht="35.1" customHeight="1">
      <c r="B48" s="25" t="s">
        <v>57</v>
      </c>
      <c r="C48" s="58"/>
      <c r="D48" s="74"/>
      <c r="E48" s="83"/>
      <c r="F48" s="83"/>
      <c r="G48" s="83"/>
      <c r="H48" s="83"/>
      <c r="I48" s="83"/>
      <c r="J48" s="83"/>
      <c r="K48" s="83"/>
      <c r="L48" s="83"/>
      <c r="M48" s="114"/>
      <c r="N48" s="119" t="str">
        <f>IFERROR(INDEX('対象競技・パッケージ一覧'!B:B,MATCH(D48,'対象競技・パッケージ一覧'!C:C,0)),"")</f>
        <v/>
      </c>
      <c r="O48" s="123"/>
      <c r="P48" s="123"/>
      <c r="Q48" s="123"/>
      <c r="R48" s="123"/>
      <c r="S48" s="123"/>
      <c r="T48" s="123"/>
      <c r="U48" s="138"/>
      <c r="V48" s="123" t="str">
        <f>IFERROR(VLOOKUP(D48,'対象競技・パッケージ一覧'!C$2:M$137,2,FALSE),"")</f>
        <v/>
      </c>
      <c r="W48" s="123"/>
      <c r="X48" s="123"/>
      <c r="Y48" s="123"/>
      <c r="Z48" s="123"/>
      <c r="AA48" s="123"/>
      <c r="AB48" s="123"/>
      <c r="AC48" s="123"/>
      <c r="AD48" s="138"/>
      <c r="AE48" s="179"/>
      <c r="AF48" s="182"/>
      <c r="AG48" s="182"/>
      <c r="AH48" s="188"/>
      <c r="AI48" s="192" t="s">
        <v>27</v>
      </c>
      <c r="AJ48" s="194" t="str">
        <f>IFERROR((VLOOKUP(D48,'対象競技・パッケージ一覧'!C$2:M$137,10,FALSE))*AE48,"")</f>
        <v/>
      </c>
      <c r="AK48" s="203"/>
      <c r="AL48" s="192" t="s">
        <v>3</v>
      </c>
      <c r="AM48" s="218" t="str">
        <f>IFERROR(N(INDEX('対象競技・パッケージ一覧'!O:O,MATCH(D48,'対象競技・パッケージ一覧'!C:C,0)))*AE48,"")</f>
        <v/>
      </c>
      <c r="AN48" s="223"/>
      <c r="AO48" s="223"/>
      <c r="AP48" s="223"/>
      <c r="AQ48" s="223"/>
      <c r="AR48" s="223"/>
      <c r="AS48" s="230"/>
      <c r="AT48" s="250" t="s">
        <v>38</v>
      </c>
    </row>
    <row r="49" spans="2:48" ht="35.1" customHeight="1">
      <c r="B49" s="25" t="s">
        <v>54</v>
      </c>
      <c r="C49" s="58"/>
      <c r="D49" s="74"/>
      <c r="E49" s="83"/>
      <c r="F49" s="83"/>
      <c r="G49" s="83"/>
      <c r="H49" s="83"/>
      <c r="I49" s="83"/>
      <c r="J49" s="83"/>
      <c r="K49" s="83"/>
      <c r="L49" s="83"/>
      <c r="M49" s="114"/>
      <c r="N49" s="119" t="str">
        <f>IFERROR(INDEX('対象競技・パッケージ一覧'!B:B,MATCH(D49,'対象競技・パッケージ一覧'!C:C,0)),"")</f>
        <v/>
      </c>
      <c r="O49" s="123"/>
      <c r="P49" s="123"/>
      <c r="Q49" s="123"/>
      <c r="R49" s="123"/>
      <c r="S49" s="123"/>
      <c r="T49" s="123"/>
      <c r="U49" s="138"/>
      <c r="V49" s="119" t="str">
        <f>IFERROR(VLOOKUP(D49,'対象競技・パッケージ一覧'!C$2:M$137,2,FALSE),"")</f>
        <v/>
      </c>
      <c r="W49" s="123"/>
      <c r="X49" s="123"/>
      <c r="Y49" s="123"/>
      <c r="Z49" s="123"/>
      <c r="AA49" s="123"/>
      <c r="AB49" s="123"/>
      <c r="AC49" s="123"/>
      <c r="AD49" s="138"/>
      <c r="AE49" s="179"/>
      <c r="AF49" s="182"/>
      <c r="AG49" s="182"/>
      <c r="AH49" s="188"/>
      <c r="AI49" s="192" t="s">
        <v>27</v>
      </c>
      <c r="AJ49" s="194" t="str">
        <f>IFERROR((VLOOKUP(D49,'対象競技・パッケージ一覧'!C$2:M$137,10,FALSE))*AE49,"")</f>
        <v/>
      </c>
      <c r="AK49" s="203"/>
      <c r="AL49" s="192" t="s">
        <v>3</v>
      </c>
      <c r="AM49" s="218" t="str">
        <f>IFERROR(N(INDEX('対象競技・パッケージ一覧'!O:O,MATCH(D49,'対象競技・パッケージ一覧'!C:C,0)))*AE49,"")</f>
        <v/>
      </c>
      <c r="AN49" s="223"/>
      <c r="AO49" s="223"/>
      <c r="AP49" s="223"/>
      <c r="AQ49" s="223"/>
      <c r="AR49" s="223"/>
      <c r="AS49" s="230"/>
      <c r="AT49" s="250" t="s">
        <v>38</v>
      </c>
    </row>
    <row r="50" spans="2:48" s="2" customFormat="1" ht="20.399999999999999" customHeight="1">
      <c r="B50" s="27" t="s">
        <v>60</v>
      </c>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251"/>
    </row>
    <row r="51" spans="2:48" s="2" customFormat="1" ht="20.399999999999999" customHeight="1">
      <c r="B51" s="27" t="s">
        <v>78</v>
      </c>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251"/>
    </row>
    <row r="52" spans="2:48" s="2" customFormat="1" ht="20.399999999999999" customHeight="1">
      <c r="B52" s="28" t="s">
        <v>91</v>
      </c>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252"/>
    </row>
    <row r="53" spans="2:48" s="3" customFormat="1" ht="15" customHeight="1">
      <c r="B53" s="29" t="s">
        <v>42</v>
      </c>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253"/>
    </row>
    <row r="54" spans="2:48" ht="15.75" customHeight="1">
      <c r="B54" s="30"/>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254"/>
    </row>
    <row r="55" spans="2:48" ht="22.35" customHeight="1">
      <c r="B55" s="31" t="s">
        <v>49</v>
      </c>
      <c r="C55" s="64"/>
      <c r="D55" s="75" t="s">
        <v>64</v>
      </c>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195"/>
      <c r="AK55" s="204" t="s">
        <v>84</v>
      </c>
      <c r="AL55" s="210"/>
      <c r="AM55" s="210"/>
      <c r="AN55" s="210"/>
      <c r="AO55" s="210"/>
      <c r="AP55" s="210"/>
      <c r="AQ55" s="210"/>
      <c r="AR55" s="210"/>
      <c r="AS55" s="210"/>
      <c r="AT55" s="255"/>
    </row>
    <row r="56" spans="2:48" ht="36" customHeight="1">
      <c r="B56" s="32"/>
      <c r="C56" s="65"/>
      <c r="D56" s="76" t="str">
        <f>IF(SUM(AE35:AE49)=0,"",SUM(AE35:AE49))</f>
        <v/>
      </c>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115" t="s">
        <v>27</v>
      </c>
      <c r="AJ56" s="196"/>
      <c r="AK56" s="205" t="str">
        <f>IF(SUM(AM35:AM49)=0,"",SUM(AM35:AM49))</f>
        <v/>
      </c>
      <c r="AL56" s="211"/>
      <c r="AM56" s="211"/>
      <c r="AN56" s="211"/>
      <c r="AO56" s="211"/>
      <c r="AP56" s="211"/>
      <c r="AQ56" s="211"/>
      <c r="AR56" s="211"/>
      <c r="AS56" s="115" t="s">
        <v>38</v>
      </c>
      <c r="AT56" s="196"/>
      <c r="AV56" s="266"/>
    </row>
    <row r="57" spans="2:48" s="3" customFormat="1" ht="23.1" customHeight="1">
      <c r="B57" s="31" t="s">
        <v>58</v>
      </c>
      <c r="C57" s="64"/>
      <c r="D57" s="77" t="s">
        <v>66</v>
      </c>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197"/>
      <c r="AK57" s="206" t="s">
        <v>100</v>
      </c>
      <c r="AL57" s="206"/>
      <c r="AM57" s="206"/>
      <c r="AN57" s="206"/>
      <c r="AO57" s="206"/>
      <c r="AP57" s="206"/>
      <c r="AQ57" s="206"/>
      <c r="AR57" s="206"/>
      <c r="AS57" s="206"/>
      <c r="AT57" s="206"/>
    </row>
    <row r="58" spans="2:48" s="3" customFormat="1" ht="36" customHeight="1">
      <c r="B58" s="33"/>
      <c r="C58" s="66"/>
      <c r="D58" s="78">
        <v>110</v>
      </c>
      <c r="E58" s="86"/>
      <c r="F58" s="86"/>
      <c r="G58" s="86"/>
      <c r="H58" s="86"/>
      <c r="I58" s="86"/>
      <c r="J58" s="86"/>
      <c r="K58" s="86"/>
      <c r="L58" s="86"/>
      <c r="M58" s="115" t="s">
        <v>38</v>
      </c>
      <c r="N58" s="115"/>
      <c r="O58" s="115"/>
      <c r="P58" s="126" t="s">
        <v>86</v>
      </c>
      <c r="Q58" s="129" t="str">
        <f>IF(SUM(AJ35:AK49)=0,"",SUM(AA35:AB49))</f>
        <v/>
      </c>
      <c r="R58" s="129"/>
      <c r="S58" s="129"/>
      <c r="T58" s="129"/>
      <c r="U58" s="139" t="s">
        <v>3</v>
      </c>
      <c r="V58" s="139"/>
      <c r="W58" s="144" t="s">
        <v>87</v>
      </c>
      <c r="X58" s="147" t="str">
        <f>IFERROR(D58*Q58,"")</f>
        <v/>
      </c>
      <c r="Y58" s="149"/>
      <c r="Z58" s="149"/>
      <c r="AA58" s="149"/>
      <c r="AB58" s="149"/>
      <c r="AC58" s="149"/>
      <c r="AD58" s="149"/>
      <c r="AE58" s="149"/>
      <c r="AF58" s="149"/>
      <c r="AG58" s="149"/>
      <c r="AH58" s="149"/>
      <c r="AI58" s="115" t="s">
        <v>59</v>
      </c>
      <c r="AJ58" s="196"/>
      <c r="AK58" s="207" t="str">
        <f>X58</f>
        <v/>
      </c>
      <c r="AL58" s="212"/>
      <c r="AM58" s="212"/>
      <c r="AN58" s="212"/>
      <c r="AO58" s="212"/>
      <c r="AP58" s="212"/>
      <c r="AQ58" s="212"/>
      <c r="AR58" s="212"/>
      <c r="AS58" s="115" t="s">
        <v>59</v>
      </c>
      <c r="AT58" s="196"/>
    </row>
    <row r="59" spans="2:48" ht="39" customHeight="1">
      <c r="B59" s="34" t="s">
        <v>101</v>
      </c>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198"/>
      <c r="AK59" s="205">
        <f>IFERROR(SUM(AK56),"")</f>
        <v>0</v>
      </c>
      <c r="AL59" s="211"/>
      <c r="AM59" s="211"/>
      <c r="AN59" s="211"/>
      <c r="AO59" s="211"/>
      <c r="AP59" s="211"/>
      <c r="AQ59" s="211"/>
      <c r="AR59" s="211"/>
      <c r="AS59" s="115" t="s">
        <v>38</v>
      </c>
      <c r="AT59" s="196"/>
    </row>
    <row r="60" spans="2:48" ht="32.1" customHeight="1">
      <c r="B60" s="35" t="s">
        <v>37</v>
      </c>
      <c r="C60" s="68"/>
      <c r="D60" s="68"/>
      <c r="E60" s="68"/>
      <c r="F60" s="68"/>
      <c r="G60" s="68"/>
      <c r="H60" s="68"/>
      <c r="I60" s="68"/>
      <c r="J60" s="68"/>
      <c r="K60" s="68"/>
      <c r="L60" s="68"/>
      <c r="M60" s="68"/>
      <c r="N60" s="68"/>
      <c r="O60" s="68"/>
      <c r="P60" s="68"/>
      <c r="Q60" s="68"/>
      <c r="R60" s="68"/>
      <c r="S60" s="68"/>
      <c r="T60" s="68"/>
      <c r="U60" s="68"/>
      <c r="V60" s="68"/>
      <c r="W60" s="145" t="s">
        <v>0</v>
      </c>
      <c r="X60" s="148"/>
      <c r="Y60" s="148"/>
      <c r="Z60" s="148"/>
      <c r="AA60" s="148"/>
      <c r="AB60" s="148"/>
      <c r="AC60" s="148"/>
      <c r="AD60" s="176"/>
      <c r="AE60" s="180" t="s">
        <v>79</v>
      </c>
      <c r="AF60" s="183"/>
      <c r="AG60" s="183"/>
      <c r="AH60" s="183"/>
      <c r="AI60" s="183"/>
      <c r="AJ60" s="183"/>
      <c r="AK60" s="183"/>
      <c r="AL60" s="213"/>
      <c r="AM60" s="219" t="s">
        <v>89</v>
      </c>
      <c r="AN60" s="219"/>
      <c r="AO60" s="219"/>
      <c r="AP60" s="224"/>
      <c r="AQ60" s="226"/>
      <c r="AR60" s="226"/>
      <c r="AS60" s="226"/>
      <c r="AT60" s="256"/>
    </row>
    <row r="61" spans="2:48" ht="36" customHeight="1">
      <c r="B61" s="36" t="s">
        <v>85</v>
      </c>
      <c r="C61" s="69"/>
      <c r="D61" s="69"/>
      <c r="E61" s="69"/>
      <c r="F61" s="69"/>
      <c r="G61" s="69"/>
      <c r="H61" s="69"/>
      <c r="I61" s="69"/>
      <c r="J61" s="69"/>
      <c r="K61" s="69"/>
      <c r="L61" s="69"/>
      <c r="M61" s="69"/>
      <c r="N61" s="69"/>
      <c r="O61" s="69"/>
      <c r="P61" s="69"/>
      <c r="Q61" s="69"/>
      <c r="R61" s="69"/>
      <c r="S61" s="69"/>
      <c r="T61" s="69"/>
      <c r="U61" s="69"/>
      <c r="V61" s="143"/>
      <c r="W61" s="146" t="s">
        <v>88</v>
      </c>
      <c r="X61" s="146"/>
      <c r="Y61" s="146"/>
      <c r="Z61" s="146"/>
      <c r="AA61" s="163" t="s">
        <v>92</v>
      </c>
      <c r="AB61" s="170"/>
      <c r="AC61" s="170"/>
      <c r="AD61" s="170"/>
      <c r="AE61" s="170"/>
      <c r="AF61" s="170"/>
      <c r="AG61" s="170"/>
      <c r="AH61" s="170"/>
      <c r="AI61" s="170"/>
      <c r="AJ61" s="170"/>
      <c r="AK61" s="170"/>
      <c r="AL61" s="214"/>
      <c r="AM61" s="220"/>
      <c r="AN61" s="220"/>
      <c r="AO61" s="220"/>
      <c r="AP61" s="225"/>
      <c r="AQ61" s="227"/>
      <c r="AR61" s="227"/>
      <c r="AS61" s="227"/>
      <c r="AT61" s="257"/>
      <c r="AU61" s="262"/>
    </row>
  </sheetData>
  <sheetProtection algorithmName="SHA-512" hashValue="D9m7oQly+lEDBfWtDRx4t+VkDcYyNdtcbRWxfHnDZo0TI8Y+4dUFsNGY615Cbegz5kqJ5EqNbUhoOoluRwgE/A==" saltValue="sb2mVHmtjU4q9LmH3MZAtw==" spinCount="100000" sheet="1" objects="1" scenarios="1"/>
  <mergeCells count="205">
    <mergeCell ref="B8:AT8"/>
    <mergeCell ref="B9:AT9"/>
    <mergeCell ref="B21:AT21"/>
    <mergeCell ref="B22:F22"/>
    <mergeCell ref="G22:AA22"/>
    <mergeCell ref="AB22:AG22"/>
    <mergeCell ref="AH22:AJ22"/>
    <mergeCell ref="AL22:AM22"/>
    <mergeCell ref="AO22:AP22"/>
    <mergeCell ref="B23:G23"/>
    <mergeCell ref="H23:Z23"/>
    <mergeCell ref="AB23:AT23"/>
    <mergeCell ref="B24:G24"/>
    <mergeCell ref="H24:Z24"/>
    <mergeCell ref="AB24:AT24"/>
    <mergeCell ref="I25:K25"/>
    <mergeCell ref="M25:P25"/>
    <mergeCell ref="Q25:AT25"/>
    <mergeCell ref="H26:AT26"/>
    <mergeCell ref="B27:G27"/>
    <mergeCell ref="I27:K27"/>
    <mergeCell ref="N27:P27"/>
    <mergeCell ref="R27:T27"/>
    <mergeCell ref="U27:Z27"/>
    <mergeCell ref="B28:G28"/>
    <mergeCell ref="I28:K28"/>
    <mergeCell ref="N28:P28"/>
    <mergeCell ref="R28:T28"/>
    <mergeCell ref="U28:Z28"/>
    <mergeCell ref="U29:Z29"/>
    <mergeCell ref="AB29:AT29"/>
    <mergeCell ref="U30:Z30"/>
    <mergeCell ref="AB30:AT30"/>
    <mergeCell ref="B31:AT31"/>
    <mergeCell ref="B32:C32"/>
    <mergeCell ref="D32:M32"/>
    <mergeCell ref="N32:U32"/>
    <mergeCell ref="V32:AD32"/>
    <mergeCell ref="AE32:AI32"/>
    <mergeCell ref="AJ32:AL32"/>
    <mergeCell ref="B33:C33"/>
    <mergeCell ref="D33:M33"/>
    <mergeCell ref="N33:U33"/>
    <mergeCell ref="V33:AD33"/>
    <mergeCell ref="AE33:AI33"/>
    <mergeCell ref="AJ33:AL33"/>
    <mergeCell ref="B34:C34"/>
    <mergeCell ref="D34:M34"/>
    <mergeCell ref="N34:U34"/>
    <mergeCell ref="V34:AD34"/>
    <mergeCell ref="AE34:AH34"/>
    <mergeCell ref="AJ34:AK34"/>
    <mergeCell ref="AM34:AS34"/>
    <mergeCell ref="B35:C35"/>
    <mergeCell ref="D35:M35"/>
    <mergeCell ref="N35:U35"/>
    <mergeCell ref="V35:AD35"/>
    <mergeCell ref="AE35:AH35"/>
    <mergeCell ref="AJ35:AK35"/>
    <mergeCell ref="AM35:AS35"/>
    <mergeCell ref="B36:C36"/>
    <mergeCell ref="D36:M36"/>
    <mergeCell ref="N36:U36"/>
    <mergeCell ref="V36:AD36"/>
    <mergeCell ref="AE36:AH36"/>
    <mergeCell ref="AJ36:AK36"/>
    <mergeCell ref="AM36:AS36"/>
    <mergeCell ref="B37:C37"/>
    <mergeCell ref="D37:M37"/>
    <mergeCell ref="N37:U37"/>
    <mergeCell ref="V37:AD37"/>
    <mergeCell ref="AE37:AH37"/>
    <mergeCell ref="AJ37:AK37"/>
    <mergeCell ref="AM37:AS37"/>
    <mergeCell ref="B38:C38"/>
    <mergeCell ref="D38:M38"/>
    <mergeCell ref="N38:U38"/>
    <mergeCell ref="V38:AD38"/>
    <mergeCell ref="AE38:AH38"/>
    <mergeCell ref="AJ38:AK38"/>
    <mergeCell ref="AM38:AS38"/>
    <mergeCell ref="B39:C39"/>
    <mergeCell ref="D39:M39"/>
    <mergeCell ref="N39:U39"/>
    <mergeCell ref="V39:AD39"/>
    <mergeCell ref="AE39:AH39"/>
    <mergeCell ref="AJ39:AK39"/>
    <mergeCell ref="AM39:AS39"/>
    <mergeCell ref="B40:C40"/>
    <mergeCell ref="D40:M40"/>
    <mergeCell ref="N40:U40"/>
    <mergeCell ref="V40:AD40"/>
    <mergeCell ref="AE40:AH40"/>
    <mergeCell ref="AJ40:AK40"/>
    <mergeCell ref="AM40:AS40"/>
    <mergeCell ref="B41:C41"/>
    <mergeCell ref="D41:M41"/>
    <mergeCell ref="N41:U41"/>
    <mergeCell ref="V41:AD41"/>
    <mergeCell ref="AE41:AH41"/>
    <mergeCell ref="AJ41:AK41"/>
    <mergeCell ref="AM41:AS41"/>
    <mergeCell ref="B42:C42"/>
    <mergeCell ref="D42:M42"/>
    <mergeCell ref="N42:U42"/>
    <mergeCell ref="V42:AD42"/>
    <mergeCell ref="AE42:AH42"/>
    <mergeCell ref="AJ42:AK42"/>
    <mergeCell ref="AM42:AS42"/>
    <mergeCell ref="B43:C43"/>
    <mergeCell ref="D43:M43"/>
    <mergeCell ref="N43:U43"/>
    <mergeCell ref="V43:AD43"/>
    <mergeCell ref="AE43:AH43"/>
    <mergeCell ref="AJ43:AK43"/>
    <mergeCell ref="AM43:AS43"/>
    <mergeCell ref="B44:C44"/>
    <mergeCell ref="D44:M44"/>
    <mergeCell ref="N44:U44"/>
    <mergeCell ref="V44:AD44"/>
    <mergeCell ref="AE44:AH44"/>
    <mergeCell ref="AJ44:AK44"/>
    <mergeCell ref="AM44:AS44"/>
    <mergeCell ref="B45:C45"/>
    <mergeCell ref="D45:M45"/>
    <mergeCell ref="N45:U45"/>
    <mergeCell ref="V45:AD45"/>
    <mergeCell ref="AE45:AH45"/>
    <mergeCell ref="AJ45:AK45"/>
    <mergeCell ref="AM45:AS45"/>
    <mergeCell ref="B46:C46"/>
    <mergeCell ref="D46:M46"/>
    <mergeCell ref="N46:U46"/>
    <mergeCell ref="V46:AD46"/>
    <mergeCell ref="AE46:AH46"/>
    <mergeCell ref="AJ46:AK46"/>
    <mergeCell ref="AM46:AS46"/>
    <mergeCell ref="B47:C47"/>
    <mergeCell ref="D47:M47"/>
    <mergeCell ref="N47:U47"/>
    <mergeCell ref="V47:AD47"/>
    <mergeCell ref="AE47:AH47"/>
    <mergeCell ref="AJ47:AK47"/>
    <mergeCell ref="AM47:AS47"/>
    <mergeCell ref="B48:C48"/>
    <mergeCell ref="D48:M48"/>
    <mergeCell ref="N48:U48"/>
    <mergeCell ref="V48:AD48"/>
    <mergeCell ref="AE48:AH48"/>
    <mergeCell ref="AJ48:AK48"/>
    <mergeCell ref="AM48:AS48"/>
    <mergeCell ref="B49:C49"/>
    <mergeCell ref="D49:M49"/>
    <mergeCell ref="N49:U49"/>
    <mergeCell ref="V49:AD49"/>
    <mergeCell ref="AE49:AH49"/>
    <mergeCell ref="AJ49:AK49"/>
    <mergeCell ref="AM49:AS49"/>
    <mergeCell ref="B50:AT50"/>
    <mergeCell ref="B51:AT51"/>
    <mergeCell ref="B52:AT52"/>
    <mergeCell ref="D55:AJ55"/>
    <mergeCell ref="AK55:AT55"/>
    <mergeCell ref="D56:AH56"/>
    <mergeCell ref="AI56:AJ56"/>
    <mergeCell ref="AK56:AR56"/>
    <mergeCell ref="AS56:AT56"/>
    <mergeCell ref="D57:AJ57"/>
    <mergeCell ref="AK57:AT57"/>
    <mergeCell ref="D58:L58"/>
    <mergeCell ref="M58:O58"/>
    <mergeCell ref="Q58:T58"/>
    <mergeCell ref="U58:V58"/>
    <mergeCell ref="X58:AH58"/>
    <mergeCell ref="AI58:AJ58"/>
    <mergeCell ref="AK58:AR58"/>
    <mergeCell ref="AS58:AT58"/>
    <mergeCell ref="B59:AJ59"/>
    <mergeCell ref="AK59:AR59"/>
    <mergeCell ref="AS59:AT59"/>
    <mergeCell ref="B60:V60"/>
    <mergeCell ref="W60:AD60"/>
    <mergeCell ref="AE60:AL60"/>
    <mergeCell ref="B61:V61"/>
    <mergeCell ref="W61:Z61"/>
    <mergeCell ref="AA61:AL61"/>
    <mergeCell ref="B1:AT3"/>
    <mergeCell ref="B4:G7"/>
    <mergeCell ref="H4:AT7"/>
    <mergeCell ref="B25:G26"/>
    <mergeCell ref="AA27:AA28"/>
    <mergeCell ref="AB27:AJ28"/>
    <mergeCell ref="AK27:AK28"/>
    <mergeCell ref="AL27:AT28"/>
    <mergeCell ref="B29:G30"/>
    <mergeCell ref="H29:P30"/>
    <mergeCell ref="Q29:T30"/>
    <mergeCell ref="AA29:AA30"/>
    <mergeCell ref="AM32:AT33"/>
    <mergeCell ref="B53:AT54"/>
    <mergeCell ref="B55:C56"/>
    <mergeCell ref="B57:C58"/>
    <mergeCell ref="AM60:AO61"/>
    <mergeCell ref="AP60:AT61"/>
    <mergeCell ref="B10:AT20"/>
  </mergeCells>
  <phoneticPr fontId="3"/>
  <dataValidations count="2">
    <dataValidation type="list" allowBlank="1" showDropDown="0" showInputMessage="1" showErrorMessage="1" sqref="AB30">
      <formula1>"福利厚生,企業内斡旋,従業員個人利用,その他"</formula1>
    </dataValidation>
    <dataValidation type="list" allowBlank="1" showDropDown="0" showInputMessage="1" showErrorMessage="1" sqref="D35:M49">
      <formula1>",SSET3,SSET4"</formula1>
    </dataValidation>
  </dataValidations>
  <hyperlinks>
    <hyperlink ref="AA61" r:id="rId1"/>
  </hyperlinks>
  <printOptions horizontalCentered="1" verticalCentered="1"/>
  <pageMargins left="3.937007874015748e-002" right="3.937007874015748e-002" top="0.15748031496062992" bottom="0.15748031496062992" header="0" footer="0"/>
  <pageSetup paperSize="9" scale="46" fitToWidth="1" fitToHeight="1" orientation="portrait" usePrinterDefaults="1" verticalDpi="300" r:id="rId2"/>
  <headerFooter alignWithMargins="0"/>
  <rowBreaks count="1" manualBreakCount="1">
    <brk id="52" min="1" max="45"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O137"/>
  <sheetViews>
    <sheetView tabSelected="1" zoomScale="55" zoomScaleNormal="55" workbookViewId="0">
      <pane xSplit="3" ySplit="1" topLeftCell="D2" activePane="bottomRight" state="frozen"/>
      <selection pane="topRight"/>
      <selection pane="bottomLeft"/>
      <selection pane="bottomRight" activeCell="D114" sqref="D114:D121"/>
    </sheetView>
  </sheetViews>
  <sheetFormatPr defaultColWidth="8.33203125" defaultRowHeight="14.25" customHeight="1"/>
  <cols>
    <col min="1" max="1" width="3.44140625" style="268" customWidth="1"/>
    <col min="2" max="2" width="19.44140625" style="268" bestFit="1" customWidth="1"/>
    <col min="3" max="3" width="20.33203125" style="268" customWidth="1"/>
    <col min="4" max="4" width="66.109375" style="268" bestFit="1" customWidth="1"/>
    <col min="5" max="5" width="20.33203125" style="269" hidden="1" customWidth="1"/>
    <col min="6" max="6" width="26.109375" style="268" hidden="1" customWidth="1"/>
    <col min="7" max="11" width="20.33203125" style="268" hidden="1" customWidth="1"/>
    <col min="12" max="12" width="20.33203125" style="268" customWidth="1"/>
    <col min="13" max="13" width="20.33203125" style="268" hidden="1" customWidth="1"/>
    <col min="14" max="14" width="18.109375" style="268" customWidth="1"/>
    <col min="15" max="15" width="21.44140625" style="268" customWidth="1"/>
    <col min="16" max="16384" width="8.33203125" style="268"/>
  </cols>
  <sheetData>
    <row r="1" spans="2:15" ht="39">
      <c r="B1" s="270" t="s">
        <v>102</v>
      </c>
      <c r="C1" s="282" t="s">
        <v>103</v>
      </c>
      <c r="D1" s="290" t="s">
        <v>71</v>
      </c>
      <c r="E1" s="303" t="s">
        <v>63</v>
      </c>
      <c r="F1" s="303" t="s">
        <v>72</v>
      </c>
      <c r="G1" s="290" t="s">
        <v>73</v>
      </c>
      <c r="H1" s="290" t="s">
        <v>74</v>
      </c>
      <c r="I1" s="290" t="s">
        <v>96</v>
      </c>
      <c r="J1" s="290" t="s">
        <v>75</v>
      </c>
      <c r="K1" s="361" t="s">
        <v>76</v>
      </c>
      <c r="L1" s="361" t="s">
        <v>77</v>
      </c>
      <c r="M1" s="361" t="s">
        <v>97</v>
      </c>
      <c r="N1" s="361" t="s">
        <v>95</v>
      </c>
      <c r="O1" s="282" t="s">
        <v>99</v>
      </c>
    </row>
    <row r="2" spans="2:15" ht="18.600000000000001" customHeight="1">
      <c r="B2" s="271"/>
      <c r="C2" s="283"/>
      <c r="D2" s="291"/>
      <c r="E2" s="304"/>
      <c r="F2" s="294"/>
      <c r="G2" s="294"/>
      <c r="H2" s="330"/>
      <c r="I2" s="330"/>
      <c r="J2" s="294"/>
      <c r="K2" s="294"/>
      <c r="L2" s="294"/>
      <c r="M2" s="363"/>
      <c r="N2" s="371"/>
      <c r="O2" s="382"/>
    </row>
    <row r="3" spans="2:15" ht="18.600000000000001" customHeight="1">
      <c r="B3" s="272"/>
      <c r="C3" s="284"/>
      <c r="D3" s="292"/>
      <c r="E3" s="305"/>
      <c r="F3" s="308"/>
      <c r="G3" s="308"/>
      <c r="H3" s="331"/>
      <c r="I3" s="331"/>
      <c r="J3" s="308"/>
      <c r="K3" s="308"/>
      <c r="L3" s="295"/>
      <c r="M3" s="364"/>
      <c r="N3" s="372"/>
      <c r="O3" s="382"/>
    </row>
    <row r="4" spans="2:15" ht="18.600000000000001" customHeight="1">
      <c r="B4" s="272"/>
      <c r="C4" s="284"/>
      <c r="D4" s="292"/>
      <c r="E4" s="305"/>
      <c r="F4" s="308"/>
      <c r="G4" s="308"/>
      <c r="H4" s="332"/>
      <c r="I4" s="332"/>
      <c r="J4" s="308"/>
      <c r="K4" s="308"/>
      <c r="L4" s="295"/>
      <c r="M4" s="364"/>
      <c r="N4" s="372"/>
      <c r="O4" s="382"/>
    </row>
    <row r="5" spans="2:15" ht="18.600000000000001" customHeight="1">
      <c r="B5" s="272"/>
      <c r="C5" s="284"/>
      <c r="D5" s="292"/>
      <c r="E5" s="305"/>
      <c r="F5" s="308"/>
      <c r="G5" s="308"/>
      <c r="H5" s="332"/>
      <c r="I5" s="332"/>
      <c r="J5" s="308"/>
      <c r="K5" s="308"/>
      <c r="L5" s="295"/>
      <c r="M5" s="364"/>
      <c r="N5" s="372"/>
      <c r="O5" s="382"/>
    </row>
    <row r="6" spans="2:15" ht="18.600000000000001" customHeight="1">
      <c r="B6" s="272"/>
      <c r="C6" s="284"/>
      <c r="D6" s="292"/>
      <c r="E6" s="305"/>
      <c r="F6" s="308"/>
      <c r="G6" s="308"/>
      <c r="H6" s="332"/>
      <c r="I6" s="332"/>
      <c r="J6" s="308"/>
      <c r="K6" s="308"/>
      <c r="L6" s="295"/>
      <c r="M6" s="364"/>
      <c r="N6" s="372"/>
      <c r="O6" s="382"/>
    </row>
    <row r="7" spans="2:15" ht="18.600000000000001" customHeight="1">
      <c r="B7" s="272"/>
      <c r="C7" s="284"/>
      <c r="D7" s="292"/>
      <c r="E7" s="305"/>
      <c r="F7" s="308"/>
      <c r="G7" s="308"/>
      <c r="H7" s="332"/>
      <c r="I7" s="332"/>
      <c r="J7" s="308"/>
      <c r="K7" s="308"/>
      <c r="L7" s="295"/>
      <c r="M7" s="364"/>
      <c r="N7" s="372"/>
      <c r="O7" s="382"/>
    </row>
    <row r="8" spans="2:15" ht="18.600000000000001" customHeight="1">
      <c r="B8" s="272"/>
      <c r="C8" s="284"/>
      <c r="D8" s="292"/>
      <c r="E8" s="305"/>
      <c r="F8" s="308"/>
      <c r="G8" s="308"/>
      <c r="H8" s="332"/>
      <c r="I8" s="332"/>
      <c r="J8" s="308"/>
      <c r="K8" s="308"/>
      <c r="L8" s="295"/>
      <c r="M8" s="364"/>
      <c r="N8" s="372"/>
      <c r="O8" s="382"/>
    </row>
    <row r="9" spans="2:15" ht="18.600000000000001" customHeight="1">
      <c r="B9" s="272"/>
      <c r="C9" s="284"/>
      <c r="D9" s="292"/>
      <c r="E9" s="305"/>
      <c r="F9" s="308"/>
      <c r="G9" s="308"/>
      <c r="H9" s="332"/>
      <c r="I9" s="332"/>
      <c r="J9" s="308"/>
      <c r="K9" s="308"/>
      <c r="L9" s="295"/>
      <c r="M9" s="364"/>
      <c r="N9" s="372"/>
      <c r="O9" s="382"/>
    </row>
    <row r="10" spans="2:15" ht="18.600000000000001" customHeight="1">
      <c r="B10" s="272"/>
      <c r="C10" s="284"/>
      <c r="D10" s="292"/>
      <c r="E10" s="306"/>
      <c r="F10" s="317"/>
      <c r="G10" s="308"/>
      <c r="H10" s="332"/>
      <c r="I10" s="332"/>
      <c r="J10" s="308"/>
      <c r="K10" s="308"/>
      <c r="L10" s="295"/>
      <c r="M10" s="364"/>
      <c r="N10" s="372"/>
      <c r="O10" s="382"/>
    </row>
    <row r="11" spans="2:15" ht="18.600000000000001" customHeight="1">
      <c r="B11" s="272"/>
      <c r="C11" s="284"/>
      <c r="D11" s="292"/>
      <c r="E11" s="306"/>
      <c r="F11" s="317"/>
      <c r="G11" s="308"/>
      <c r="H11" s="332"/>
      <c r="I11" s="332"/>
      <c r="J11" s="308"/>
      <c r="K11" s="308"/>
      <c r="L11" s="295"/>
      <c r="M11" s="364"/>
      <c r="N11" s="372"/>
      <c r="O11" s="382"/>
    </row>
    <row r="12" spans="2:15" ht="18.600000000000001" customHeight="1">
      <c r="B12" s="272"/>
      <c r="C12" s="284"/>
      <c r="D12" s="292"/>
      <c r="E12" s="306"/>
      <c r="F12" s="317"/>
      <c r="G12" s="308"/>
      <c r="H12" s="332"/>
      <c r="I12" s="332"/>
      <c r="J12" s="308"/>
      <c r="K12" s="308"/>
      <c r="L12" s="295"/>
      <c r="M12" s="364"/>
      <c r="N12" s="372"/>
      <c r="O12" s="382"/>
    </row>
    <row r="13" spans="2:15" ht="18.600000000000001" customHeight="1">
      <c r="B13" s="272"/>
      <c r="C13" s="284"/>
      <c r="D13" s="292"/>
      <c r="E13" s="306"/>
      <c r="F13" s="317"/>
      <c r="G13" s="308"/>
      <c r="H13" s="332"/>
      <c r="I13" s="332"/>
      <c r="J13" s="308"/>
      <c r="K13" s="308"/>
      <c r="L13" s="295"/>
      <c r="M13" s="364"/>
      <c r="N13" s="372"/>
      <c r="O13" s="382"/>
    </row>
    <row r="14" spans="2:15" ht="18.600000000000001" customHeight="1">
      <c r="B14" s="272"/>
      <c r="C14" s="284"/>
      <c r="D14" s="292"/>
      <c r="E14" s="306"/>
      <c r="F14" s="317"/>
      <c r="G14" s="308"/>
      <c r="H14" s="332"/>
      <c r="I14" s="332"/>
      <c r="J14" s="308"/>
      <c r="K14" s="308"/>
      <c r="L14" s="295"/>
      <c r="M14" s="364"/>
      <c r="N14" s="372"/>
      <c r="O14" s="382"/>
    </row>
    <row r="15" spans="2:15" ht="18.600000000000001" customHeight="1">
      <c r="B15" s="272"/>
      <c r="C15" s="284"/>
      <c r="D15" s="292"/>
      <c r="E15" s="306"/>
      <c r="F15" s="317"/>
      <c r="G15" s="308"/>
      <c r="H15" s="332"/>
      <c r="I15" s="332"/>
      <c r="J15" s="308"/>
      <c r="K15" s="308"/>
      <c r="L15" s="295"/>
      <c r="M15" s="364"/>
      <c r="N15" s="372"/>
      <c r="O15" s="382"/>
    </row>
    <row r="16" spans="2:15" ht="18.600000000000001" customHeight="1">
      <c r="B16" s="272"/>
      <c r="C16" s="284"/>
      <c r="D16" s="292"/>
      <c r="E16" s="306"/>
      <c r="F16" s="317"/>
      <c r="G16" s="308"/>
      <c r="H16" s="332"/>
      <c r="I16" s="332"/>
      <c r="J16" s="308"/>
      <c r="K16" s="308"/>
      <c r="L16" s="295"/>
      <c r="M16" s="364"/>
      <c r="N16" s="372"/>
      <c r="O16" s="382"/>
    </row>
    <row r="17" spans="2:15" ht="18.600000000000001" customHeight="1">
      <c r="B17" s="272"/>
      <c r="C17" s="284"/>
      <c r="D17" s="292"/>
      <c r="E17" s="306"/>
      <c r="F17" s="317"/>
      <c r="G17" s="308"/>
      <c r="H17" s="332"/>
      <c r="I17" s="332"/>
      <c r="J17" s="308"/>
      <c r="K17" s="308"/>
      <c r="L17" s="295"/>
      <c r="M17" s="364"/>
      <c r="N17" s="372"/>
      <c r="O17" s="382"/>
    </row>
    <row r="18" spans="2:15" ht="18.600000000000001" customHeight="1">
      <c r="B18" s="272"/>
      <c r="C18" s="284"/>
      <c r="D18" s="292"/>
      <c r="E18" s="306"/>
      <c r="F18" s="317"/>
      <c r="G18" s="308"/>
      <c r="H18" s="332"/>
      <c r="I18" s="332"/>
      <c r="J18" s="308"/>
      <c r="K18" s="308"/>
      <c r="L18" s="295"/>
      <c r="M18" s="364"/>
      <c r="N18" s="372"/>
      <c r="O18" s="382"/>
    </row>
    <row r="19" spans="2:15" ht="18.600000000000001" customHeight="1">
      <c r="B19" s="272"/>
      <c r="C19" s="285"/>
      <c r="D19" s="293"/>
      <c r="E19" s="307"/>
      <c r="F19" s="307"/>
      <c r="G19" s="309"/>
      <c r="H19" s="333"/>
      <c r="I19" s="333"/>
      <c r="J19" s="309"/>
      <c r="K19" s="309"/>
      <c r="L19" s="296"/>
      <c r="M19" s="365"/>
      <c r="N19" s="373"/>
      <c r="O19" s="382"/>
    </row>
    <row r="20" spans="2:15" ht="18.600000000000001" customHeight="1">
      <c r="B20" s="271"/>
      <c r="C20" s="283"/>
      <c r="D20" s="294"/>
      <c r="E20" s="304"/>
      <c r="F20" s="304"/>
      <c r="G20" s="304"/>
      <c r="H20" s="330"/>
      <c r="I20" s="330"/>
      <c r="J20" s="294"/>
      <c r="K20" s="294"/>
      <c r="L20" s="294"/>
      <c r="M20" s="363"/>
      <c r="N20" s="371"/>
      <c r="O20" s="382"/>
    </row>
    <row r="21" spans="2:15" ht="18.600000000000001" customHeight="1">
      <c r="B21" s="272"/>
      <c r="C21" s="284"/>
      <c r="D21" s="295"/>
      <c r="E21" s="305"/>
      <c r="F21" s="305"/>
      <c r="G21" s="305"/>
      <c r="H21" s="332"/>
      <c r="I21" s="332"/>
      <c r="J21" s="308"/>
      <c r="K21" s="308"/>
      <c r="L21" s="295"/>
      <c r="M21" s="364"/>
      <c r="N21" s="372"/>
      <c r="O21" s="382"/>
    </row>
    <row r="22" spans="2:15" ht="18.600000000000001" customHeight="1">
      <c r="B22" s="272"/>
      <c r="C22" s="284"/>
      <c r="D22" s="295"/>
      <c r="E22" s="305"/>
      <c r="F22" s="305"/>
      <c r="G22" s="305"/>
      <c r="H22" s="332"/>
      <c r="I22" s="332"/>
      <c r="J22" s="308"/>
      <c r="K22" s="308"/>
      <c r="L22" s="295"/>
      <c r="M22" s="364"/>
      <c r="N22" s="372"/>
      <c r="O22" s="382"/>
    </row>
    <row r="23" spans="2:15" ht="18.600000000000001" customHeight="1">
      <c r="B23" s="272"/>
      <c r="C23" s="284"/>
      <c r="D23" s="295"/>
      <c r="E23" s="305"/>
      <c r="F23" s="305"/>
      <c r="G23" s="305"/>
      <c r="H23" s="332"/>
      <c r="I23" s="332"/>
      <c r="J23" s="308"/>
      <c r="K23" s="308"/>
      <c r="L23" s="295"/>
      <c r="M23" s="364"/>
      <c r="N23" s="372"/>
      <c r="O23" s="382"/>
    </row>
    <row r="24" spans="2:15" ht="18.600000000000001" customHeight="1">
      <c r="B24" s="272"/>
      <c r="C24" s="284"/>
      <c r="D24" s="295"/>
      <c r="E24" s="305"/>
      <c r="F24" s="305"/>
      <c r="G24" s="305"/>
      <c r="H24" s="332"/>
      <c r="I24" s="332"/>
      <c r="J24" s="308"/>
      <c r="K24" s="308"/>
      <c r="L24" s="295"/>
      <c r="M24" s="364"/>
      <c r="N24" s="372"/>
      <c r="O24" s="382"/>
    </row>
    <row r="25" spans="2:15" ht="18.600000000000001" customHeight="1">
      <c r="B25" s="272"/>
      <c r="C25" s="284"/>
      <c r="D25" s="295"/>
      <c r="E25" s="305"/>
      <c r="F25" s="305"/>
      <c r="G25" s="305"/>
      <c r="H25" s="332"/>
      <c r="I25" s="332"/>
      <c r="J25" s="308"/>
      <c r="K25" s="308"/>
      <c r="L25" s="295"/>
      <c r="M25" s="364"/>
      <c r="N25" s="372"/>
      <c r="O25" s="382"/>
    </row>
    <row r="26" spans="2:15" ht="18.600000000000001" customHeight="1">
      <c r="B26" s="272"/>
      <c r="C26" s="284"/>
      <c r="D26" s="295"/>
      <c r="E26" s="305"/>
      <c r="F26" s="305"/>
      <c r="G26" s="305"/>
      <c r="H26" s="332"/>
      <c r="I26" s="332"/>
      <c r="J26" s="308"/>
      <c r="K26" s="308"/>
      <c r="L26" s="295"/>
      <c r="M26" s="364"/>
      <c r="N26" s="372"/>
      <c r="O26" s="382"/>
    </row>
    <row r="27" spans="2:15" ht="18.600000000000001" customHeight="1">
      <c r="B27" s="272"/>
      <c r="C27" s="284"/>
      <c r="D27" s="295"/>
      <c r="E27" s="305"/>
      <c r="F27" s="305"/>
      <c r="G27" s="305"/>
      <c r="H27" s="332"/>
      <c r="I27" s="332"/>
      <c r="J27" s="308"/>
      <c r="K27" s="308"/>
      <c r="L27" s="295"/>
      <c r="M27" s="364"/>
      <c r="N27" s="372"/>
      <c r="O27" s="382"/>
    </row>
    <row r="28" spans="2:15" ht="18.600000000000001" customHeight="1">
      <c r="B28" s="272"/>
      <c r="C28" s="284"/>
      <c r="D28" s="295"/>
      <c r="E28" s="305"/>
      <c r="F28" s="305"/>
      <c r="G28" s="305"/>
      <c r="H28" s="332"/>
      <c r="I28" s="332"/>
      <c r="J28" s="308"/>
      <c r="K28" s="308"/>
      <c r="L28" s="295"/>
      <c r="M28" s="364"/>
      <c r="N28" s="372"/>
      <c r="O28" s="382"/>
    </row>
    <row r="29" spans="2:15" ht="18.600000000000001" customHeight="1">
      <c r="B29" s="272"/>
      <c r="C29" s="284"/>
      <c r="D29" s="295"/>
      <c r="E29" s="305"/>
      <c r="F29" s="305"/>
      <c r="G29" s="305"/>
      <c r="H29" s="332"/>
      <c r="I29" s="332"/>
      <c r="J29" s="308"/>
      <c r="K29" s="308"/>
      <c r="L29" s="295"/>
      <c r="M29" s="364"/>
      <c r="N29" s="372"/>
      <c r="O29" s="382"/>
    </row>
    <row r="30" spans="2:15" ht="18.600000000000001" customHeight="1">
      <c r="B30" s="272"/>
      <c r="C30" s="284"/>
      <c r="D30" s="295"/>
      <c r="E30" s="305"/>
      <c r="F30" s="305"/>
      <c r="G30" s="305"/>
      <c r="H30" s="332"/>
      <c r="I30" s="332"/>
      <c r="J30" s="308"/>
      <c r="K30" s="308"/>
      <c r="L30" s="295"/>
      <c r="M30" s="364"/>
      <c r="N30" s="372"/>
      <c r="O30" s="382"/>
    </row>
    <row r="31" spans="2:15" ht="18.600000000000001" customHeight="1">
      <c r="B31" s="272"/>
      <c r="C31" s="284"/>
      <c r="D31" s="295"/>
      <c r="E31" s="305"/>
      <c r="F31" s="305"/>
      <c r="G31" s="305"/>
      <c r="H31" s="332"/>
      <c r="I31" s="332"/>
      <c r="J31" s="308"/>
      <c r="K31" s="308"/>
      <c r="L31" s="295"/>
      <c r="M31" s="364"/>
      <c r="N31" s="372"/>
      <c r="O31" s="382"/>
    </row>
    <row r="32" spans="2:15" ht="18.600000000000001" customHeight="1">
      <c r="B32" s="272"/>
      <c r="C32" s="284"/>
      <c r="D32" s="295"/>
      <c r="E32" s="305"/>
      <c r="F32" s="305"/>
      <c r="G32" s="305"/>
      <c r="H32" s="332"/>
      <c r="I32" s="332"/>
      <c r="J32" s="308"/>
      <c r="K32" s="308"/>
      <c r="L32" s="295"/>
      <c r="M32" s="364"/>
      <c r="N32" s="372"/>
      <c r="O32" s="382"/>
    </row>
    <row r="33" spans="2:15" ht="18.600000000000001" customHeight="1">
      <c r="B33" s="272"/>
      <c r="C33" s="284"/>
      <c r="D33" s="295"/>
      <c r="E33" s="305"/>
      <c r="F33" s="305"/>
      <c r="G33" s="305"/>
      <c r="H33" s="332"/>
      <c r="I33" s="332"/>
      <c r="J33" s="308"/>
      <c r="K33" s="308"/>
      <c r="L33" s="295"/>
      <c r="M33" s="364"/>
      <c r="N33" s="372"/>
      <c r="O33" s="382"/>
    </row>
    <row r="34" spans="2:15" ht="18.600000000000001" customHeight="1">
      <c r="B34" s="272"/>
      <c r="C34" s="284"/>
      <c r="D34" s="295"/>
      <c r="E34" s="305"/>
      <c r="F34" s="305"/>
      <c r="G34" s="305"/>
      <c r="H34" s="332"/>
      <c r="I34" s="332"/>
      <c r="J34" s="308"/>
      <c r="K34" s="308"/>
      <c r="L34" s="295"/>
      <c r="M34" s="364"/>
      <c r="N34" s="372"/>
      <c r="O34" s="382"/>
    </row>
    <row r="35" spans="2:15" ht="18.600000000000001" customHeight="1">
      <c r="B35" s="272"/>
      <c r="C35" s="284"/>
      <c r="D35" s="295"/>
      <c r="E35" s="305"/>
      <c r="F35" s="305"/>
      <c r="G35" s="305"/>
      <c r="H35" s="332"/>
      <c r="I35" s="332"/>
      <c r="J35" s="308"/>
      <c r="K35" s="308"/>
      <c r="L35" s="295"/>
      <c r="M35" s="364"/>
      <c r="N35" s="372"/>
      <c r="O35" s="382"/>
    </row>
    <row r="36" spans="2:15" ht="18.600000000000001" customHeight="1">
      <c r="B36" s="272"/>
      <c r="C36" s="284"/>
      <c r="D36" s="295"/>
      <c r="E36" s="305"/>
      <c r="F36" s="305"/>
      <c r="G36" s="305"/>
      <c r="H36" s="332"/>
      <c r="I36" s="332"/>
      <c r="J36" s="308"/>
      <c r="K36" s="308"/>
      <c r="L36" s="295"/>
      <c r="M36" s="364"/>
      <c r="N36" s="372"/>
      <c r="O36" s="382"/>
    </row>
    <row r="37" spans="2:15" ht="18.600000000000001" customHeight="1">
      <c r="B37" s="272"/>
      <c r="C37" s="284"/>
      <c r="D37" s="296"/>
      <c r="E37" s="305"/>
      <c r="F37" s="305"/>
      <c r="G37" s="305"/>
      <c r="H37" s="332"/>
      <c r="I37" s="332"/>
      <c r="J37" s="308"/>
      <c r="K37" s="308"/>
      <c r="L37" s="295"/>
      <c r="M37" s="364"/>
      <c r="N37" s="372"/>
      <c r="O37" s="382"/>
    </row>
    <row r="38" spans="2:15" ht="18.600000000000001" customHeight="1">
      <c r="B38" s="272"/>
      <c r="C38" s="283"/>
      <c r="D38" s="291"/>
      <c r="E38" s="304"/>
      <c r="F38" s="304"/>
      <c r="G38" s="304"/>
      <c r="H38" s="330"/>
      <c r="I38" s="330"/>
      <c r="J38" s="294"/>
      <c r="K38" s="294"/>
      <c r="L38" s="294"/>
      <c r="M38" s="363"/>
      <c r="N38" s="371"/>
      <c r="O38" s="382"/>
    </row>
    <row r="39" spans="2:15" ht="18.600000000000001" customHeight="1">
      <c r="B39" s="273"/>
      <c r="C39" s="284"/>
      <c r="D39" s="292"/>
      <c r="E39" s="305"/>
      <c r="F39" s="305"/>
      <c r="G39" s="305"/>
      <c r="H39" s="332"/>
      <c r="I39" s="332"/>
      <c r="J39" s="308"/>
      <c r="K39" s="308"/>
      <c r="L39" s="295"/>
      <c r="M39" s="364"/>
      <c r="N39" s="372"/>
      <c r="O39" s="382"/>
    </row>
    <row r="40" spans="2:15" ht="18.600000000000001" customHeight="1">
      <c r="B40" s="273"/>
      <c r="C40" s="284"/>
      <c r="D40" s="292"/>
      <c r="E40" s="305"/>
      <c r="F40" s="305"/>
      <c r="G40" s="305"/>
      <c r="H40" s="332"/>
      <c r="I40" s="332"/>
      <c r="J40" s="308"/>
      <c r="K40" s="308"/>
      <c r="L40" s="295"/>
      <c r="M40" s="364"/>
      <c r="N40" s="372"/>
      <c r="O40" s="382"/>
    </row>
    <row r="41" spans="2:15" ht="18.600000000000001" customHeight="1">
      <c r="B41" s="273"/>
      <c r="C41" s="284"/>
      <c r="D41" s="292"/>
      <c r="E41" s="305"/>
      <c r="F41" s="305"/>
      <c r="G41" s="305"/>
      <c r="H41" s="332"/>
      <c r="I41" s="332"/>
      <c r="J41" s="308"/>
      <c r="K41" s="308"/>
      <c r="L41" s="295"/>
      <c r="M41" s="364"/>
      <c r="N41" s="372"/>
      <c r="O41" s="382"/>
    </row>
    <row r="42" spans="2:15" ht="18.600000000000001" customHeight="1">
      <c r="B42" s="273"/>
      <c r="C42" s="284"/>
      <c r="D42" s="292"/>
      <c r="E42" s="305"/>
      <c r="F42" s="305"/>
      <c r="G42" s="305"/>
      <c r="H42" s="332"/>
      <c r="I42" s="332"/>
      <c r="J42" s="308"/>
      <c r="K42" s="308"/>
      <c r="L42" s="295"/>
      <c r="M42" s="364"/>
      <c r="N42" s="372"/>
      <c r="O42" s="382"/>
    </row>
    <row r="43" spans="2:15" ht="18.600000000000001" customHeight="1">
      <c r="B43" s="273"/>
      <c r="C43" s="284"/>
      <c r="D43" s="292"/>
      <c r="E43" s="305"/>
      <c r="F43" s="305"/>
      <c r="G43" s="305"/>
      <c r="H43" s="332"/>
      <c r="I43" s="332"/>
      <c r="J43" s="308"/>
      <c r="K43" s="308"/>
      <c r="L43" s="295"/>
      <c r="M43" s="364"/>
      <c r="N43" s="372"/>
      <c r="O43" s="382"/>
    </row>
    <row r="44" spans="2:15" ht="18.600000000000001" customHeight="1">
      <c r="B44" s="273"/>
      <c r="C44" s="284"/>
      <c r="D44" s="292"/>
      <c r="E44" s="305"/>
      <c r="F44" s="305"/>
      <c r="G44" s="305"/>
      <c r="H44" s="332"/>
      <c r="I44" s="332"/>
      <c r="J44" s="308"/>
      <c r="K44" s="308"/>
      <c r="L44" s="295"/>
      <c r="M44" s="364"/>
      <c r="N44" s="372"/>
      <c r="O44" s="382"/>
    </row>
    <row r="45" spans="2:15" ht="18.600000000000001" customHeight="1">
      <c r="B45" s="273"/>
      <c r="C45" s="284"/>
      <c r="D45" s="292"/>
      <c r="E45" s="305"/>
      <c r="F45" s="305"/>
      <c r="G45" s="305"/>
      <c r="H45" s="332"/>
      <c r="I45" s="332"/>
      <c r="J45" s="308"/>
      <c r="K45" s="308"/>
      <c r="L45" s="295"/>
      <c r="M45" s="364"/>
      <c r="N45" s="372"/>
      <c r="O45" s="382"/>
    </row>
    <row r="46" spans="2:15" ht="18.600000000000001" customHeight="1">
      <c r="B46" s="273"/>
      <c r="C46" s="284"/>
      <c r="D46" s="292"/>
      <c r="E46" s="305"/>
      <c r="F46" s="305"/>
      <c r="G46" s="305"/>
      <c r="H46" s="332"/>
      <c r="I46" s="332"/>
      <c r="J46" s="308"/>
      <c r="K46" s="308"/>
      <c r="L46" s="295"/>
      <c r="M46" s="364"/>
      <c r="N46" s="372"/>
      <c r="O46" s="382"/>
    </row>
    <row r="47" spans="2:15" ht="18.600000000000001" customHeight="1">
      <c r="B47" s="273"/>
      <c r="C47" s="284"/>
      <c r="D47" s="292"/>
      <c r="E47" s="305"/>
      <c r="F47" s="305"/>
      <c r="G47" s="305"/>
      <c r="H47" s="332"/>
      <c r="I47" s="332"/>
      <c r="J47" s="308"/>
      <c r="K47" s="308"/>
      <c r="L47" s="295"/>
      <c r="M47" s="364"/>
      <c r="N47" s="372"/>
      <c r="O47" s="382"/>
    </row>
    <row r="48" spans="2:15" ht="18.600000000000001" customHeight="1">
      <c r="B48" s="273"/>
      <c r="C48" s="284"/>
      <c r="D48" s="292"/>
      <c r="E48" s="305"/>
      <c r="F48" s="305"/>
      <c r="G48" s="305"/>
      <c r="H48" s="332"/>
      <c r="I48" s="332"/>
      <c r="J48" s="308"/>
      <c r="K48" s="308"/>
      <c r="L48" s="295"/>
      <c r="M48" s="364"/>
      <c r="N48" s="372"/>
      <c r="O48" s="382"/>
    </row>
    <row r="49" spans="2:15" ht="18.600000000000001" customHeight="1">
      <c r="B49" s="273"/>
      <c r="C49" s="284"/>
      <c r="D49" s="292"/>
      <c r="E49" s="305"/>
      <c r="F49" s="305"/>
      <c r="G49" s="305"/>
      <c r="H49" s="332"/>
      <c r="I49" s="332"/>
      <c r="J49" s="308"/>
      <c r="K49" s="308"/>
      <c r="L49" s="295"/>
      <c r="M49" s="364"/>
      <c r="N49" s="372"/>
      <c r="O49" s="382"/>
    </row>
    <row r="50" spans="2:15" ht="18.600000000000001" customHeight="1">
      <c r="B50" s="273"/>
      <c r="C50" s="284"/>
      <c r="D50" s="292"/>
      <c r="E50" s="305"/>
      <c r="F50" s="305"/>
      <c r="G50" s="305"/>
      <c r="H50" s="332"/>
      <c r="I50" s="332"/>
      <c r="J50" s="308"/>
      <c r="K50" s="308"/>
      <c r="L50" s="295"/>
      <c r="M50" s="364"/>
      <c r="N50" s="372"/>
      <c r="O50" s="382"/>
    </row>
    <row r="51" spans="2:15" ht="18.600000000000001" customHeight="1">
      <c r="B51" s="273"/>
      <c r="C51" s="284"/>
      <c r="D51" s="292"/>
      <c r="E51" s="305"/>
      <c r="F51" s="305"/>
      <c r="G51" s="305"/>
      <c r="H51" s="332"/>
      <c r="I51" s="332"/>
      <c r="J51" s="308"/>
      <c r="K51" s="308"/>
      <c r="L51" s="295"/>
      <c r="M51" s="364"/>
      <c r="N51" s="372"/>
      <c r="O51" s="382"/>
    </row>
    <row r="52" spans="2:15" ht="18.600000000000001" customHeight="1">
      <c r="B52" s="273"/>
      <c r="C52" s="284"/>
      <c r="D52" s="292"/>
      <c r="E52" s="305"/>
      <c r="F52" s="305"/>
      <c r="G52" s="305"/>
      <c r="H52" s="332"/>
      <c r="I52" s="332"/>
      <c r="J52" s="308"/>
      <c r="K52" s="308"/>
      <c r="L52" s="295"/>
      <c r="M52" s="364"/>
      <c r="N52" s="372"/>
      <c r="O52" s="382"/>
    </row>
    <row r="53" spans="2:15" ht="18.600000000000001" customHeight="1">
      <c r="B53" s="273"/>
      <c r="C53" s="284"/>
      <c r="D53" s="292"/>
      <c r="E53" s="305"/>
      <c r="F53" s="305"/>
      <c r="G53" s="305"/>
      <c r="H53" s="332"/>
      <c r="I53" s="332"/>
      <c r="J53" s="308"/>
      <c r="K53" s="308"/>
      <c r="L53" s="295"/>
      <c r="M53" s="364"/>
      <c r="N53" s="372"/>
      <c r="O53" s="382"/>
    </row>
    <row r="54" spans="2:15" ht="18.600000000000001" customHeight="1">
      <c r="B54" s="273"/>
      <c r="C54" s="284"/>
      <c r="D54" s="292"/>
      <c r="E54" s="308"/>
      <c r="F54" s="308"/>
      <c r="G54" s="308"/>
      <c r="H54" s="334"/>
      <c r="I54" s="334"/>
      <c r="J54" s="308"/>
      <c r="K54" s="308"/>
      <c r="L54" s="295"/>
      <c r="M54" s="364"/>
      <c r="N54" s="372"/>
      <c r="O54" s="382"/>
    </row>
    <row r="55" spans="2:15" ht="18.600000000000001" customHeight="1">
      <c r="B55" s="273"/>
      <c r="C55" s="285"/>
      <c r="D55" s="293"/>
      <c r="E55" s="309"/>
      <c r="F55" s="309"/>
      <c r="G55" s="309"/>
      <c r="H55" s="335"/>
      <c r="I55" s="335"/>
      <c r="J55" s="309"/>
      <c r="K55" s="309"/>
      <c r="L55" s="296"/>
      <c r="M55" s="365"/>
      <c r="N55" s="373"/>
      <c r="O55" s="382"/>
    </row>
    <row r="56" spans="2:15" ht="18.600000000000001" customHeight="1">
      <c r="B56" s="274"/>
      <c r="C56" s="286"/>
      <c r="D56" s="294"/>
      <c r="E56" s="304"/>
      <c r="F56" s="304"/>
      <c r="G56" s="304"/>
      <c r="H56" s="336"/>
      <c r="I56" s="336"/>
      <c r="J56" s="294"/>
      <c r="K56" s="294"/>
      <c r="L56" s="294"/>
      <c r="M56" s="366"/>
      <c r="N56" s="371"/>
      <c r="O56" s="382"/>
    </row>
    <row r="57" spans="2:15" ht="18.600000000000001" customHeight="1">
      <c r="B57" s="272"/>
      <c r="C57" s="284"/>
      <c r="D57" s="295"/>
      <c r="E57" s="305"/>
      <c r="F57" s="305"/>
      <c r="G57" s="305"/>
      <c r="H57" s="332"/>
      <c r="I57" s="332"/>
      <c r="J57" s="308"/>
      <c r="K57" s="308"/>
      <c r="L57" s="295"/>
      <c r="M57" s="364"/>
      <c r="N57" s="374"/>
      <c r="O57" s="382"/>
    </row>
    <row r="58" spans="2:15" ht="18.600000000000001" customHeight="1">
      <c r="B58" s="272"/>
      <c r="C58" s="284"/>
      <c r="D58" s="295"/>
      <c r="E58" s="305"/>
      <c r="F58" s="305"/>
      <c r="G58" s="305"/>
      <c r="H58" s="332"/>
      <c r="I58" s="332"/>
      <c r="J58" s="308"/>
      <c r="K58" s="308"/>
      <c r="L58" s="295"/>
      <c r="M58" s="364"/>
      <c r="N58" s="374"/>
      <c r="O58" s="382"/>
    </row>
    <row r="59" spans="2:15" ht="18.600000000000001" customHeight="1">
      <c r="B59" s="272"/>
      <c r="C59" s="284"/>
      <c r="D59" s="295"/>
      <c r="E59" s="305"/>
      <c r="F59" s="305"/>
      <c r="G59" s="305"/>
      <c r="H59" s="332"/>
      <c r="I59" s="332"/>
      <c r="J59" s="308"/>
      <c r="K59" s="308"/>
      <c r="L59" s="295"/>
      <c r="M59" s="364"/>
      <c r="N59" s="374"/>
      <c r="O59" s="382"/>
    </row>
    <row r="60" spans="2:15" ht="18.600000000000001" customHeight="1">
      <c r="B60" s="272"/>
      <c r="C60" s="284"/>
      <c r="D60" s="295"/>
      <c r="E60" s="305"/>
      <c r="F60" s="305"/>
      <c r="G60" s="305"/>
      <c r="H60" s="332"/>
      <c r="I60" s="332"/>
      <c r="J60" s="308"/>
      <c r="K60" s="308"/>
      <c r="L60" s="295"/>
      <c r="M60" s="364"/>
      <c r="N60" s="374"/>
      <c r="O60" s="382"/>
    </row>
    <row r="61" spans="2:15" ht="18.600000000000001" customHeight="1">
      <c r="B61" s="272"/>
      <c r="C61" s="284"/>
      <c r="D61" s="295"/>
      <c r="E61" s="305"/>
      <c r="F61" s="305"/>
      <c r="G61" s="305"/>
      <c r="H61" s="332"/>
      <c r="I61" s="332"/>
      <c r="J61" s="308"/>
      <c r="K61" s="308"/>
      <c r="L61" s="295"/>
      <c r="M61" s="364"/>
      <c r="N61" s="374"/>
      <c r="O61" s="382"/>
    </row>
    <row r="62" spans="2:15" ht="18.600000000000001" customHeight="1">
      <c r="B62" s="272"/>
      <c r="C62" s="284"/>
      <c r="D62" s="295"/>
      <c r="E62" s="305"/>
      <c r="F62" s="305"/>
      <c r="G62" s="305"/>
      <c r="H62" s="332"/>
      <c r="I62" s="332"/>
      <c r="J62" s="308"/>
      <c r="K62" s="308"/>
      <c r="L62" s="295"/>
      <c r="M62" s="364"/>
      <c r="N62" s="374"/>
      <c r="O62" s="382"/>
    </row>
    <row r="63" spans="2:15" ht="18.600000000000001" customHeight="1">
      <c r="B63" s="272"/>
      <c r="C63" s="284"/>
      <c r="D63" s="295"/>
      <c r="E63" s="305"/>
      <c r="F63" s="305"/>
      <c r="G63" s="305"/>
      <c r="H63" s="332"/>
      <c r="I63" s="332"/>
      <c r="J63" s="308"/>
      <c r="K63" s="308"/>
      <c r="L63" s="295"/>
      <c r="M63" s="364"/>
      <c r="N63" s="374"/>
      <c r="O63" s="382"/>
    </row>
    <row r="64" spans="2:15" ht="18.600000000000001" customHeight="1">
      <c r="B64" s="272"/>
      <c r="C64" s="284"/>
      <c r="D64" s="295"/>
      <c r="E64" s="305"/>
      <c r="F64" s="305"/>
      <c r="G64" s="305"/>
      <c r="H64" s="332"/>
      <c r="I64" s="332"/>
      <c r="J64" s="308"/>
      <c r="K64" s="308"/>
      <c r="L64" s="295"/>
      <c r="M64" s="364"/>
      <c r="N64" s="374"/>
      <c r="O64" s="382"/>
    </row>
    <row r="65" spans="2:15" ht="18.600000000000001" customHeight="1">
      <c r="B65" s="272"/>
      <c r="C65" s="284"/>
      <c r="D65" s="295"/>
      <c r="E65" s="305"/>
      <c r="F65" s="305"/>
      <c r="G65" s="305"/>
      <c r="H65" s="332"/>
      <c r="I65" s="332"/>
      <c r="J65" s="308"/>
      <c r="K65" s="308"/>
      <c r="L65" s="295"/>
      <c r="M65" s="364"/>
      <c r="N65" s="374"/>
      <c r="O65" s="382"/>
    </row>
    <row r="66" spans="2:15" ht="18.600000000000001" customHeight="1">
      <c r="B66" s="272"/>
      <c r="C66" s="284"/>
      <c r="D66" s="295"/>
      <c r="E66" s="305"/>
      <c r="F66" s="305"/>
      <c r="G66" s="305"/>
      <c r="H66" s="332"/>
      <c r="I66" s="332"/>
      <c r="J66" s="308"/>
      <c r="K66" s="308"/>
      <c r="L66" s="295"/>
      <c r="M66" s="364"/>
      <c r="N66" s="374"/>
      <c r="O66" s="382"/>
    </row>
    <row r="67" spans="2:15" ht="18.600000000000001" customHeight="1">
      <c r="B67" s="272"/>
      <c r="C67" s="284"/>
      <c r="D67" s="295"/>
      <c r="E67" s="305"/>
      <c r="F67" s="305"/>
      <c r="G67" s="305"/>
      <c r="H67" s="332"/>
      <c r="I67" s="332"/>
      <c r="J67" s="308"/>
      <c r="K67" s="308"/>
      <c r="L67" s="295"/>
      <c r="M67" s="364"/>
      <c r="N67" s="374"/>
      <c r="O67" s="382"/>
    </row>
    <row r="68" spans="2:15" ht="18.600000000000001" customHeight="1">
      <c r="B68" s="272"/>
      <c r="C68" s="284"/>
      <c r="D68" s="295"/>
      <c r="E68" s="305"/>
      <c r="F68" s="305"/>
      <c r="G68" s="305"/>
      <c r="H68" s="332"/>
      <c r="I68" s="332"/>
      <c r="J68" s="308"/>
      <c r="K68" s="308"/>
      <c r="L68" s="295"/>
      <c r="M68" s="364"/>
      <c r="N68" s="374"/>
      <c r="O68" s="382"/>
    </row>
    <row r="69" spans="2:15" ht="18.600000000000001" customHeight="1">
      <c r="B69" s="272"/>
      <c r="C69" s="284"/>
      <c r="D69" s="295"/>
      <c r="E69" s="305"/>
      <c r="F69" s="305"/>
      <c r="G69" s="305"/>
      <c r="H69" s="332"/>
      <c r="I69" s="332"/>
      <c r="J69" s="308"/>
      <c r="K69" s="308"/>
      <c r="L69" s="295"/>
      <c r="M69" s="364"/>
      <c r="N69" s="374"/>
      <c r="O69" s="382"/>
    </row>
    <row r="70" spans="2:15" ht="18.600000000000001" customHeight="1">
      <c r="B70" s="272"/>
      <c r="C70" s="284"/>
      <c r="D70" s="295"/>
      <c r="E70" s="305"/>
      <c r="F70" s="305"/>
      <c r="G70" s="305"/>
      <c r="H70" s="332"/>
      <c r="I70" s="332"/>
      <c r="J70" s="308"/>
      <c r="K70" s="308"/>
      <c r="L70" s="295"/>
      <c r="M70" s="364"/>
      <c r="N70" s="374"/>
      <c r="O70" s="382"/>
    </row>
    <row r="71" spans="2:15" ht="18.600000000000001" customHeight="1">
      <c r="B71" s="272"/>
      <c r="C71" s="284"/>
      <c r="D71" s="295"/>
      <c r="E71" s="305"/>
      <c r="F71" s="305"/>
      <c r="G71" s="305"/>
      <c r="H71" s="332"/>
      <c r="I71" s="332"/>
      <c r="J71" s="308"/>
      <c r="K71" s="308"/>
      <c r="L71" s="295"/>
      <c r="M71" s="364"/>
      <c r="N71" s="374"/>
      <c r="O71" s="382"/>
    </row>
    <row r="72" spans="2:15" ht="18.600000000000001" customHeight="1">
      <c r="B72" s="272"/>
      <c r="C72" s="284"/>
      <c r="D72" s="295"/>
      <c r="E72" s="305"/>
      <c r="F72" s="305"/>
      <c r="G72" s="305"/>
      <c r="H72" s="332"/>
      <c r="I72" s="332"/>
      <c r="J72" s="308"/>
      <c r="K72" s="308"/>
      <c r="L72" s="295"/>
      <c r="M72" s="364"/>
      <c r="N72" s="374"/>
      <c r="O72" s="382"/>
    </row>
    <row r="73" spans="2:15" ht="18.600000000000001" customHeight="1">
      <c r="B73" s="275"/>
      <c r="C73" s="285"/>
      <c r="D73" s="296"/>
      <c r="E73" s="309"/>
      <c r="F73" s="309"/>
      <c r="G73" s="309"/>
      <c r="H73" s="335"/>
      <c r="I73" s="335"/>
      <c r="J73" s="309"/>
      <c r="K73" s="309"/>
      <c r="L73" s="296"/>
      <c r="M73" s="365"/>
      <c r="N73" s="375"/>
      <c r="O73" s="382"/>
    </row>
    <row r="74" spans="2:15" ht="18.600000000000001" customHeight="1">
      <c r="B74" s="274"/>
      <c r="C74" s="286"/>
      <c r="D74" s="297"/>
      <c r="E74" s="310"/>
      <c r="F74" s="304"/>
      <c r="G74" s="304"/>
      <c r="H74" s="330"/>
      <c r="I74" s="330"/>
      <c r="J74" s="294"/>
      <c r="K74" s="294"/>
      <c r="L74" s="294"/>
      <c r="M74" s="363"/>
      <c r="N74" s="371"/>
      <c r="O74" s="382"/>
    </row>
    <row r="75" spans="2:15" ht="18.600000000000001" customHeight="1">
      <c r="B75" s="273"/>
      <c r="C75" s="284"/>
      <c r="D75" s="298"/>
      <c r="E75" s="311"/>
      <c r="F75" s="305"/>
      <c r="G75" s="305"/>
      <c r="H75" s="332"/>
      <c r="I75" s="332"/>
      <c r="J75" s="308"/>
      <c r="K75" s="308"/>
      <c r="L75" s="295"/>
      <c r="M75" s="364"/>
      <c r="N75" s="374"/>
      <c r="O75" s="382"/>
    </row>
    <row r="76" spans="2:15" ht="18.600000000000001" customHeight="1">
      <c r="B76" s="273"/>
      <c r="C76" s="284"/>
      <c r="D76" s="298"/>
      <c r="E76" s="311"/>
      <c r="F76" s="305"/>
      <c r="G76" s="305"/>
      <c r="H76" s="332"/>
      <c r="I76" s="332"/>
      <c r="J76" s="308"/>
      <c r="K76" s="308"/>
      <c r="L76" s="295"/>
      <c r="M76" s="364"/>
      <c r="N76" s="374"/>
      <c r="O76" s="382"/>
    </row>
    <row r="77" spans="2:15" ht="18.600000000000001" customHeight="1">
      <c r="B77" s="273"/>
      <c r="C77" s="284"/>
      <c r="D77" s="298"/>
      <c r="E77" s="311"/>
      <c r="F77" s="305"/>
      <c r="G77" s="305"/>
      <c r="H77" s="332"/>
      <c r="I77" s="332"/>
      <c r="J77" s="308"/>
      <c r="K77" s="308"/>
      <c r="L77" s="295"/>
      <c r="M77" s="364"/>
      <c r="N77" s="374"/>
      <c r="O77" s="382"/>
    </row>
    <row r="78" spans="2:15" ht="18.600000000000001" customHeight="1">
      <c r="B78" s="273"/>
      <c r="C78" s="284"/>
      <c r="D78" s="298"/>
      <c r="E78" s="311"/>
      <c r="F78" s="305"/>
      <c r="G78" s="305"/>
      <c r="H78" s="332"/>
      <c r="I78" s="332"/>
      <c r="J78" s="308"/>
      <c r="K78" s="308"/>
      <c r="L78" s="295"/>
      <c r="M78" s="364"/>
      <c r="N78" s="374"/>
      <c r="O78" s="382"/>
    </row>
    <row r="79" spans="2:15" ht="18.600000000000001" customHeight="1">
      <c r="B79" s="273"/>
      <c r="C79" s="284"/>
      <c r="D79" s="298"/>
      <c r="E79" s="311"/>
      <c r="F79" s="305"/>
      <c r="G79" s="305"/>
      <c r="H79" s="332"/>
      <c r="I79" s="332"/>
      <c r="J79" s="308"/>
      <c r="K79" s="308"/>
      <c r="L79" s="295"/>
      <c r="M79" s="364"/>
      <c r="N79" s="374"/>
      <c r="O79" s="382"/>
    </row>
    <row r="80" spans="2:15" ht="18.600000000000001" customHeight="1">
      <c r="B80" s="273"/>
      <c r="C80" s="284"/>
      <c r="D80" s="298"/>
      <c r="E80" s="311"/>
      <c r="F80" s="305"/>
      <c r="G80" s="305"/>
      <c r="H80" s="332"/>
      <c r="I80" s="332"/>
      <c r="J80" s="308"/>
      <c r="K80" s="308"/>
      <c r="L80" s="295"/>
      <c r="M80" s="364"/>
      <c r="N80" s="374"/>
      <c r="O80" s="382"/>
    </row>
    <row r="81" spans="2:15" ht="18.600000000000001" customHeight="1">
      <c r="B81" s="273"/>
      <c r="C81" s="284"/>
      <c r="D81" s="298"/>
      <c r="E81" s="311"/>
      <c r="F81" s="305"/>
      <c r="G81" s="305"/>
      <c r="H81" s="332"/>
      <c r="I81" s="332"/>
      <c r="J81" s="308"/>
      <c r="K81" s="308"/>
      <c r="L81" s="295"/>
      <c r="M81" s="364"/>
      <c r="N81" s="374"/>
      <c r="O81" s="382"/>
    </row>
    <row r="82" spans="2:15" ht="18.600000000000001" customHeight="1">
      <c r="B82" s="273"/>
      <c r="C82" s="284"/>
      <c r="D82" s="298"/>
      <c r="E82" s="311"/>
      <c r="F82" s="305"/>
      <c r="G82" s="305"/>
      <c r="H82" s="332"/>
      <c r="I82" s="332"/>
      <c r="J82" s="308"/>
      <c r="K82" s="308"/>
      <c r="L82" s="295"/>
      <c r="M82" s="364"/>
      <c r="N82" s="374"/>
      <c r="O82" s="382"/>
    </row>
    <row r="83" spans="2:15" ht="18.600000000000001" customHeight="1">
      <c r="B83" s="273"/>
      <c r="C83" s="284"/>
      <c r="D83" s="298"/>
      <c r="E83" s="311"/>
      <c r="F83" s="305"/>
      <c r="G83" s="305"/>
      <c r="H83" s="332"/>
      <c r="I83" s="332"/>
      <c r="J83" s="308"/>
      <c r="K83" s="308"/>
      <c r="L83" s="295"/>
      <c r="M83" s="364"/>
      <c r="N83" s="374"/>
      <c r="O83" s="382"/>
    </row>
    <row r="84" spans="2:15" ht="18.600000000000001" customHeight="1">
      <c r="B84" s="273"/>
      <c r="C84" s="284"/>
      <c r="D84" s="298"/>
      <c r="E84" s="311"/>
      <c r="F84" s="305"/>
      <c r="G84" s="305"/>
      <c r="H84" s="332"/>
      <c r="I84" s="332"/>
      <c r="J84" s="308"/>
      <c r="K84" s="308"/>
      <c r="L84" s="295"/>
      <c r="M84" s="364"/>
      <c r="N84" s="374"/>
      <c r="O84" s="382"/>
    </row>
    <row r="85" spans="2:15" ht="18.600000000000001" customHeight="1">
      <c r="B85" s="273"/>
      <c r="C85" s="284"/>
      <c r="D85" s="298"/>
      <c r="E85" s="311"/>
      <c r="F85" s="305"/>
      <c r="G85" s="305"/>
      <c r="H85" s="332"/>
      <c r="I85" s="332"/>
      <c r="J85" s="308"/>
      <c r="K85" s="308"/>
      <c r="L85" s="295"/>
      <c r="M85" s="364"/>
      <c r="N85" s="374"/>
      <c r="O85" s="382"/>
    </row>
    <row r="86" spans="2:15" ht="18.600000000000001" customHeight="1">
      <c r="B86" s="273"/>
      <c r="C86" s="284"/>
      <c r="D86" s="298"/>
      <c r="E86" s="311"/>
      <c r="F86" s="305"/>
      <c r="G86" s="305"/>
      <c r="H86" s="332"/>
      <c r="I86" s="332"/>
      <c r="J86" s="308"/>
      <c r="K86" s="308"/>
      <c r="L86" s="295"/>
      <c r="M86" s="364"/>
      <c r="N86" s="374"/>
      <c r="O86" s="382"/>
    </row>
    <row r="87" spans="2:15" ht="18.600000000000001" customHeight="1">
      <c r="B87" s="273"/>
      <c r="C87" s="284"/>
      <c r="D87" s="298"/>
      <c r="E87" s="311"/>
      <c r="F87" s="305"/>
      <c r="G87" s="305"/>
      <c r="H87" s="332"/>
      <c r="I87" s="332"/>
      <c r="J87" s="308"/>
      <c r="K87" s="308"/>
      <c r="L87" s="295"/>
      <c r="M87" s="364"/>
      <c r="N87" s="374"/>
      <c r="O87" s="382"/>
    </row>
    <row r="88" spans="2:15" ht="18.600000000000001" customHeight="1">
      <c r="B88" s="273"/>
      <c r="C88" s="284"/>
      <c r="D88" s="298"/>
      <c r="E88" s="311"/>
      <c r="F88" s="305"/>
      <c r="G88" s="305"/>
      <c r="H88" s="332"/>
      <c r="I88" s="332"/>
      <c r="J88" s="308"/>
      <c r="K88" s="308"/>
      <c r="L88" s="295"/>
      <c r="M88" s="364"/>
      <c r="N88" s="374"/>
      <c r="O88" s="382"/>
    </row>
    <row r="89" spans="2:15" ht="18.600000000000001" customHeight="1">
      <c r="B89" s="276"/>
      <c r="C89" s="285"/>
      <c r="D89" s="299"/>
      <c r="E89" s="312"/>
      <c r="F89" s="309"/>
      <c r="G89" s="309"/>
      <c r="H89" s="335"/>
      <c r="I89" s="335"/>
      <c r="J89" s="309"/>
      <c r="K89" s="309"/>
      <c r="L89" s="296"/>
      <c r="M89" s="365"/>
      <c r="N89" s="375"/>
      <c r="O89" s="382"/>
    </row>
    <row r="90" spans="2:15" ht="18.600000000000001" customHeight="1">
      <c r="B90" s="274"/>
      <c r="C90" s="283"/>
      <c r="D90" s="297"/>
      <c r="E90" s="310"/>
      <c r="F90" s="304"/>
      <c r="G90" s="323"/>
      <c r="H90" s="337"/>
      <c r="I90" s="350"/>
      <c r="J90" s="294"/>
      <c r="K90" s="294"/>
      <c r="L90" s="294"/>
      <c r="M90" s="363"/>
      <c r="N90" s="371"/>
      <c r="O90" s="382"/>
    </row>
    <row r="91" spans="2:15" ht="18.600000000000001" customHeight="1">
      <c r="B91" s="273"/>
      <c r="C91" s="284"/>
      <c r="D91" s="298"/>
      <c r="E91" s="311"/>
      <c r="F91" s="305"/>
      <c r="G91" s="324"/>
      <c r="H91" s="338"/>
      <c r="I91" s="351"/>
      <c r="J91" s="308"/>
      <c r="K91" s="308"/>
      <c r="L91" s="295"/>
      <c r="M91" s="364"/>
      <c r="N91" s="374"/>
      <c r="O91" s="382"/>
    </row>
    <row r="92" spans="2:15" ht="18.600000000000001" customHeight="1">
      <c r="B92" s="273"/>
      <c r="C92" s="284"/>
      <c r="D92" s="298"/>
      <c r="E92" s="311"/>
      <c r="F92" s="305"/>
      <c r="G92" s="324"/>
      <c r="H92" s="338"/>
      <c r="I92" s="351"/>
      <c r="J92" s="308"/>
      <c r="K92" s="308"/>
      <c r="L92" s="295"/>
      <c r="M92" s="364"/>
      <c r="N92" s="374"/>
      <c r="O92" s="382"/>
    </row>
    <row r="93" spans="2:15" ht="18.600000000000001" customHeight="1">
      <c r="B93" s="273"/>
      <c r="C93" s="284"/>
      <c r="D93" s="298"/>
      <c r="E93" s="311"/>
      <c r="F93" s="305"/>
      <c r="G93" s="324"/>
      <c r="H93" s="338"/>
      <c r="I93" s="351"/>
      <c r="J93" s="308"/>
      <c r="K93" s="308"/>
      <c r="L93" s="295"/>
      <c r="M93" s="364"/>
      <c r="N93" s="374"/>
      <c r="O93" s="382"/>
    </row>
    <row r="94" spans="2:15" ht="18.600000000000001" customHeight="1">
      <c r="B94" s="273"/>
      <c r="C94" s="284"/>
      <c r="D94" s="298"/>
      <c r="E94" s="311"/>
      <c r="F94" s="305"/>
      <c r="G94" s="324"/>
      <c r="H94" s="338"/>
      <c r="I94" s="351"/>
      <c r="J94" s="308"/>
      <c r="K94" s="308"/>
      <c r="L94" s="295"/>
      <c r="M94" s="364"/>
      <c r="N94" s="374"/>
      <c r="O94" s="382"/>
    </row>
    <row r="95" spans="2:15" ht="18.600000000000001" customHeight="1">
      <c r="B95" s="273"/>
      <c r="C95" s="284"/>
      <c r="D95" s="298"/>
      <c r="E95" s="311"/>
      <c r="F95" s="305"/>
      <c r="G95" s="324"/>
      <c r="H95" s="338"/>
      <c r="I95" s="351"/>
      <c r="J95" s="308"/>
      <c r="K95" s="308"/>
      <c r="L95" s="295"/>
      <c r="M95" s="364"/>
      <c r="N95" s="374"/>
      <c r="O95" s="382"/>
    </row>
    <row r="96" spans="2:15" ht="18.600000000000001" customHeight="1">
      <c r="B96" s="273"/>
      <c r="C96" s="284"/>
      <c r="D96" s="298"/>
      <c r="E96" s="311"/>
      <c r="F96" s="305"/>
      <c r="G96" s="324"/>
      <c r="H96" s="338"/>
      <c r="I96" s="351"/>
      <c r="J96" s="308"/>
      <c r="K96" s="308"/>
      <c r="L96" s="295"/>
      <c r="M96" s="364"/>
      <c r="N96" s="374"/>
      <c r="O96" s="382"/>
    </row>
    <row r="97" spans="2:15" ht="18.600000000000001" customHeight="1">
      <c r="B97" s="273"/>
      <c r="C97" s="284"/>
      <c r="D97" s="298"/>
      <c r="E97" s="311"/>
      <c r="F97" s="305"/>
      <c r="G97" s="324"/>
      <c r="H97" s="338"/>
      <c r="I97" s="351"/>
      <c r="J97" s="308"/>
      <c r="K97" s="308"/>
      <c r="L97" s="295"/>
      <c r="M97" s="364"/>
      <c r="N97" s="374"/>
      <c r="O97" s="382"/>
    </row>
    <row r="98" spans="2:15" ht="18.600000000000001" customHeight="1">
      <c r="B98" s="273"/>
      <c r="C98" s="284"/>
      <c r="D98" s="298"/>
      <c r="E98" s="311"/>
      <c r="F98" s="305"/>
      <c r="G98" s="324"/>
      <c r="H98" s="338"/>
      <c r="I98" s="351"/>
      <c r="J98" s="308"/>
      <c r="K98" s="308"/>
      <c r="L98" s="295"/>
      <c r="M98" s="364"/>
      <c r="N98" s="374"/>
      <c r="O98" s="382"/>
    </row>
    <row r="99" spans="2:15" ht="18.600000000000001" customHeight="1">
      <c r="B99" s="273"/>
      <c r="C99" s="284"/>
      <c r="D99" s="298"/>
      <c r="E99" s="311"/>
      <c r="F99" s="305"/>
      <c r="G99" s="324"/>
      <c r="H99" s="338"/>
      <c r="I99" s="351"/>
      <c r="J99" s="308"/>
      <c r="K99" s="308"/>
      <c r="L99" s="295"/>
      <c r="M99" s="364"/>
      <c r="N99" s="374"/>
      <c r="O99" s="382"/>
    </row>
    <row r="100" spans="2:15" ht="18.600000000000001" customHeight="1">
      <c r="B100" s="273"/>
      <c r="C100" s="284"/>
      <c r="D100" s="298"/>
      <c r="E100" s="311"/>
      <c r="F100" s="305"/>
      <c r="G100" s="324"/>
      <c r="H100" s="338"/>
      <c r="I100" s="351"/>
      <c r="J100" s="308"/>
      <c r="K100" s="308"/>
      <c r="L100" s="295"/>
      <c r="M100" s="364"/>
      <c r="N100" s="374"/>
      <c r="O100" s="382"/>
    </row>
    <row r="101" spans="2:15" ht="18.600000000000001" customHeight="1">
      <c r="B101" s="273"/>
      <c r="C101" s="284"/>
      <c r="D101" s="298"/>
      <c r="E101" s="311"/>
      <c r="F101" s="305"/>
      <c r="G101" s="324"/>
      <c r="H101" s="338"/>
      <c r="I101" s="351"/>
      <c r="J101" s="308"/>
      <c r="K101" s="308"/>
      <c r="L101" s="295"/>
      <c r="M101" s="364"/>
      <c r="N101" s="374"/>
      <c r="O101" s="382"/>
    </row>
    <row r="102" spans="2:15" ht="18.600000000000001" customHeight="1">
      <c r="B102" s="273"/>
      <c r="C102" s="284"/>
      <c r="D102" s="298"/>
      <c r="E102" s="311"/>
      <c r="F102" s="305"/>
      <c r="G102" s="324"/>
      <c r="H102" s="338"/>
      <c r="I102" s="351"/>
      <c r="J102" s="308"/>
      <c r="K102" s="308"/>
      <c r="L102" s="295"/>
      <c r="M102" s="364"/>
      <c r="N102" s="374"/>
      <c r="O102" s="382"/>
    </row>
    <row r="103" spans="2:15" ht="18.600000000000001" customHeight="1">
      <c r="B103" s="273"/>
      <c r="C103" s="284"/>
      <c r="D103" s="298"/>
      <c r="E103" s="311"/>
      <c r="F103" s="305"/>
      <c r="G103" s="324"/>
      <c r="H103" s="338"/>
      <c r="I103" s="351"/>
      <c r="J103" s="308"/>
      <c r="K103" s="308"/>
      <c r="L103" s="295"/>
      <c r="M103" s="364"/>
      <c r="N103" s="374"/>
      <c r="O103" s="382"/>
    </row>
    <row r="104" spans="2:15" ht="18.600000000000001" customHeight="1">
      <c r="B104" s="273"/>
      <c r="C104" s="284"/>
      <c r="D104" s="298"/>
      <c r="E104" s="311"/>
      <c r="F104" s="305"/>
      <c r="G104" s="324"/>
      <c r="H104" s="338"/>
      <c r="I104" s="351"/>
      <c r="J104" s="308"/>
      <c r="K104" s="308"/>
      <c r="L104" s="295"/>
      <c r="M104" s="364"/>
      <c r="N104" s="374"/>
      <c r="O104" s="382"/>
    </row>
    <row r="105" spans="2:15" ht="18.600000000000001" customHeight="1">
      <c r="B105" s="276"/>
      <c r="C105" s="285"/>
      <c r="D105" s="299"/>
      <c r="E105" s="312"/>
      <c r="F105" s="309"/>
      <c r="G105" s="325"/>
      <c r="H105" s="339"/>
      <c r="I105" s="352"/>
      <c r="J105" s="309"/>
      <c r="K105" s="309"/>
      <c r="L105" s="296"/>
      <c r="M105" s="365"/>
      <c r="N105" s="375"/>
      <c r="O105" s="382"/>
    </row>
    <row r="106" spans="2:15" ht="18.600000000000001" customHeight="1">
      <c r="B106" s="277" t="s">
        <v>104</v>
      </c>
      <c r="C106" s="287" t="s">
        <v>53</v>
      </c>
      <c r="D106" s="300" t="s">
        <v>105</v>
      </c>
      <c r="E106" s="313" t="s">
        <v>69</v>
      </c>
      <c r="F106" s="318"/>
      <c r="G106" s="326" t="s">
        <v>67</v>
      </c>
      <c r="H106" s="340" t="s">
        <v>6</v>
      </c>
      <c r="I106" s="353" t="s">
        <v>68</v>
      </c>
      <c r="J106" s="359"/>
      <c r="K106" s="359"/>
      <c r="L106" s="359">
        <v>24</v>
      </c>
      <c r="M106" s="367"/>
      <c r="N106" s="376">
        <v>114640</v>
      </c>
      <c r="O106" s="383">
        <v>80000</v>
      </c>
    </row>
    <row r="107" spans="2:15" ht="18.600000000000001" customHeight="1">
      <c r="B107" s="278"/>
      <c r="C107" s="288"/>
      <c r="D107" s="301"/>
      <c r="E107" s="314" t="s">
        <v>69</v>
      </c>
      <c r="F107" s="319" t="s">
        <v>21</v>
      </c>
      <c r="G107" s="327" t="s">
        <v>67</v>
      </c>
      <c r="H107" s="341">
        <v>6000</v>
      </c>
      <c r="I107" s="354">
        <v>110</v>
      </c>
      <c r="J107" s="360">
        <v>3</v>
      </c>
      <c r="K107" s="360">
        <f t="shared" ref="K107:K113" si="0">J107</f>
        <v>3</v>
      </c>
      <c r="L107" s="321"/>
      <c r="M107" s="368">
        <f t="shared" ref="M107:M113" si="1">(H107+I107)*J107</f>
        <v>18330</v>
      </c>
      <c r="N107" s="377"/>
      <c r="O107" s="383"/>
    </row>
    <row r="108" spans="2:15" ht="18.600000000000001" customHeight="1">
      <c r="B108" s="278"/>
      <c r="C108" s="288"/>
      <c r="D108" s="301"/>
      <c r="E108" s="314" t="s">
        <v>48</v>
      </c>
      <c r="F108" s="319"/>
      <c r="G108" s="327" t="s">
        <v>67</v>
      </c>
      <c r="H108" s="341">
        <v>4500</v>
      </c>
      <c r="I108" s="354">
        <v>110</v>
      </c>
      <c r="J108" s="360">
        <v>3</v>
      </c>
      <c r="K108" s="360">
        <f t="shared" si="0"/>
        <v>3</v>
      </c>
      <c r="L108" s="321"/>
      <c r="M108" s="368">
        <f t="shared" si="1"/>
        <v>13830</v>
      </c>
      <c r="N108" s="377"/>
      <c r="O108" s="383"/>
    </row>
    <row r="109" spans="2:15" ht="18.600000000000001" customHeight="1">
      <c r="B109" s="278"/>
      <c r="C109" s="288"/>
      <c r="D109" s="301"/>
      <c r="E109" s="314" t="s">
        <v>48</v>
      </c>
      <c r="F109" s="319" t="s">
        <v>21</v>
      </c>
      <c r="G109" s="327" t="s">
        <v>67</v>
      </c>
      <c r="H109" s="341">
        <v>6000</v>
      </c>
      <c r="I109" s="354">
        <v>110</v>
      </c>
      <c r="J109" s="360">
        <v>3</v>
      </c>
      <c r="K109" s="360">
        <f t="shared" si="0"/>
        <v>3</v>
      </c>
      <c r="L109" s="321"/>
      <c r="M109" s="368">
        <f t="shared" si="1"/>
        <v>18330</v>
      </c>
      <c r="N109" s="377"/>
      <c r="O109" s="383"/>
    </row>
    <row r="110" spans="2:15" ht="18.600000000000001" customHeight="1">
      <c r="B110" s="278"/>
      <c r="C110" s="288"/>
      <c r="D110" s="301"/>
      <c r="E110" s="314" t="s">
        <v>24</v>
      </c>
      <c r="F110" s="319"/>
      <c r="G110" s="327" t="s">
        <v>67</v>
      </c>
      <c r="H110" s="341">
        <v>4500</v>
      </c>
      <c r="I110" s="354">
        <v>110</v>
      </c>
      <c r="J110" s="360">
        <v>3</v>
      </c>
      <c r="K110" s="360">
        <f t="shared" si="0"/>
        <v>3</v>
      </c>
      <c r="L110" s="321"/>
      <c r="M110" s="368">
        <f t="shared" si="1"/>
        <v>13830</v>
      </c>
      <c r="N110" s="377"/>
      <c r="O110" s="383"/>
    </row>
    <row r="111" spans="2:15" ht="18.600000000000001" customHeight="1">
      <c r="B111" s="278"/>
      <c r="C111" s="288"/>
      <c r="D111" s="301"/>
      <c r="E111" s="314" t="s">
        <v>24</v>
      </c>
      <c r="F111" s="319" t="s">
        <v>21</v>
      </c>
      <c r="G111" s="327" t="s">
        <v>67</v>
      </c>
      <c r="H111" s="341">
        <v>6000</v>
      </c>
      <c r="I111" s="354">
        <v>110</v>
      </c>
      <c r="J111" s="360">
        <v>3</v>
      </c>
      <c r="K111" s="360">
        <f t="shared" si="0"/>
        <v>3</v>
      </c>
      <c r="L111" s="321"/>
      <c r="M111" s="368">
        <f t="shared" si="1"/>
        <v>18330</v>
      </c>
      <c r="N111" s="377"/>
      <c r="O111" s="383"/>
    </row>
    <row r="112" spans="2:15" ht="18.600000000000001" customHeight="1">
      <c r="B112" s="278"/>
      <c r="C112" s="288"/>
      <c r="D112" s="301"/>
      <c r="E112" s="314" t="s">
        <v>11</v>
      </c>
      <c r="F112" s="319"/>
      <c r="G112" s="327" t="s">
        <v>67</v>
      </c>
      <c r="H112" s="341">
        <v>4500</v>
      </c>
      <c r="I112" s="354">
        <v>110</v>
      </c>
      <c r="J112" s="360">
        <v>3</v>
      </c>
      <c r="K112" s="360">
        <f t="shared" si="0"/>
        <v>3</v>
      </c>
      <c r="L112" s="321"/>
      <c r="M112" s="368">
        <f t="shared" si="1"/>
        <v>13830</v>
      </c>
      <c r="N112" s="377"/>
      <c r="O112" s="383"/>
    </row>
    <row r="113" spans="2:15" ht="18.600000000000001" customHeight="1">
      <c r="B113" s="279"/>
      <c r="C113" s="289"/>
      <c r="D113" s="302"/>
      <c r="E113" s="315" t="s">
        <v>11</v>
      </c>
      <c r="F113" s="320" t="s">
        <v>21</v>
      </c>
      <c r="G113" s="328" t="s">
        <v>67</v>
      </c>
      <c r="H113" s="342">
        <v>6000</v>
      </c>
      <c r="I113" s="355">
        <v>110</v>
      </c>
      <c r="J113" s="320">
        <v>3</v>
      </c>
      <c r="K113" s="320">
        <f t="shared" si="0"/>
        <v>3</v>
      </c>
      <c r="L113" s="362"/>
      <c r="M113" s="369">
        <f t="shared" si="1"/>
        <v>18330</v>
      </c>
      <c r="N113" s="378"/>
      <c r="O113" s="383"/>
    </row>
    <row r="114" spans="2:15" ht="18.600000000000001" customHeight="1">
      <c r="B114" s="277" t="s">
        <v>106</v>
      </c>
      <c r="C114" s="287" t="s">
        <v>110</v>
      </c>
      <c r="D114" s="300" t="s">
        <v>105</v>
      </c>
      <c r="E114" s="316"/>
      <c r="F114" s="321"/>
      <c r="G114" s="329" t="s">
        <v>67</v>
      </c>
      <c r="H114" s="343"/>
      <c r="I114" s="356"/>
      <c r="J114" s="321"/>
      <c r="K114" s="321"/>
      <c r="L114" s="359">
        <v>24</v>
      </c>
      <c r="M114" s="370"/>
      <c r="N114" s="379">
        <v>62640</v>
      </c>
      <c r="O114" s="384">
        <v>40000</v>
      </c>
    </row>
    <row r="115" spans="2:15" ht="18.600000000000001" customHeight="1">
      <c r="B115" s="280"/>
      <c r="C115" s="288"/>
      <c r="D115" s="301"/>
      <c r="E115" s="316"/>
      <c r="F115" s="321"/>
      <c r="G115" s="329" t="s">
        <v>67</v>
      </c>
      <c r="H115" s="343"/>
      <c r="I115" s="356"/>
      <c r="J115" s="321"/>
      <c r="K115" s="321"/>
      <c r="L115" s="321"/>
      <c r="M115" s="370"/>
      <c r="N115" s="380"/>
      <c r="O115" s="385"/>
    </row>
    <row r="116" spans="2:15" ht="18.600000000000001" customHeight="1">
      <c r="B116" s="280"/>
      <c r="C116" s="288"/>
      <c r="D116" s="301"/>
      <c r="E116" s="316"/>
      <c r="F116" s="321"/>
      <c r="G116" s="329" t="s">
        <v>67</v>
      </c>
      <c r="H116" s="343"/>
      <c r="I116" s="356"/>
      <c r="J116" s="321"/>
      <c r="K116" s="321"/>
      <c r="L116" s="321"/>
      <c r="M116" s="370"/>
      <c r="N116" s="380"/>
      <c r="O116" s="385"/>
    </row>
    <row r="117" spans="2:15" ht="18.600000000000001" customHeight="1">
      <c r="B117" s="280"/>
      <c r="C117" s="288"/>
      <c r="D117" s="301"/>
      <c r="E117" s="316"/>
      <c r="F117" s="321"/>
      <c r="G117" s="329" t="s">
        <v>67</v>
      </c>
      <c r="H117" s="343"/>
      <c r="I117" s="356"/>
      <c r="J117" s="321"/>
      <c r="K117" s="321"/>
      <c r="L117" s="321"/>
      <c r="M117" s="370"/>
      <c r="N117" s="380"/>
      <c r="O117" s="385"/>
    </row>
    <row r="118" spans="2:15" ht="18.600000000000001" customHeight="1">
      <c r="B118" s="280"/>
      <c r="C118" s="288"/>
      <c r="D118" s="301"/>
      <c r="E118" s="316"/>
      <c r="F118" s="321"/>
      <c r="G118" s="329" t="s">
        <v>67</v>
      </c>
      <c r="H118" s="343"/>
      <c r="I118" s="356"/>
      <c r="J118" s="321"/>
      <c r="K118" s="321"/>
      <c r="L118" s="321"/>
      <c r="M118" s="370"/>
      <c r="N118" s="380"/>
      <c r="O118" s="385"/>
    </row>
    <row r="119" spans="2:15" ht="18.600000000000001" customHeight="1">
      <c r="B119" s="280"/>
      <c r="C119" s="288"/>
      <c r="D119" s="301"/>
      <c r="E119" s="313" t="s">
        <v>48</v>
      </c>
      <c r="F119" s="322"/>
      <c r="G119" s="326" t="s">
        <v>67</v>
      </c>
      <c r="H119" s="344">
        <v>3000</v>
      </c>
      <c r="I119" s="357">
        <v>110</v>
      </c>
      <c r="J119" s="359">
        <v>10</v>
      </c>
      <c r="K119" s="359">
        <f>J119</f>
        <v>10</v>
      </c>
      <c r="L119" s="321"/>
      <c r="M119" s="367">
        <f>(H119+I119)*J119</f>
        <v>31100</v>
      </c>
      <c r="N119" s="380"/>
      <c r="O119" s="385"/>
    </row>
    <row r="120" spans="2:15" ht="18.600000000000001" customHeight="1">
      <c r="B120" s="280"/>
      <c r="C120" s="288"/>
      <c r="D120" s="301"/>
      <c r="E120" s="314" t="s">
        <v>24</v>
      </c>
      <c r="F120" s="319"/>
      <c r="G120" s="327" t="s">
        <v>67</v>
      </c>
      <c r="H120" s="345">
        <v>3500</v>
      </c>
      <c r="I120" s="354">
        <v>110</v>
      </c>
      <c r="J120" s="360">
        <v>10</v>
      </c>
      <c r="K120" s="360">
        <f>J120</f>
        <v>10</v>
      </c>
      <c r="L120" s="321"/>
      <c r="M120" s="368">
        <f>(H120+I120)*J120</f>
        <v>36100</v>
      </c>
      <c r="N120" s="380"/>
      <c r="O120" s="385"/>
    </row>
    <row r="121" spans="2:15" ht="18.600000000000001" customHeight="1">
      <c r="B121" s="281"/>
      <c r="C121" s="289"/>
      <c r="D121" s="302"/>
      <c r="E121" s="315" t="s">
        <v>11</v>
      </c>
      <c r="F121" s="320" t="s">
        <v>21</v>
      </c>
      <c r="G121" s="328" t="s">
        <v>67</v>
      </c>
      <c r="H121" s="346">
        <v>4500</v>
      </c>
      <c r="I121" s="355">
        <v>110</v>
      </c>
      <c r="J121" s="320">
        <v>10</v>
      </c>
      <c r="K121" s="320">
        <f>J121</f>
        <v>10</v>
      </c>
      <c r="L121" s="362"/>
      <c r="M121" s="369">
        <f>(H121+I121)*J121</f>
        <v>46100</v>
      </c>
      <c r="N121" s="381"/>
      <c r="O121" s="386"/>
    </row>
    <row r="122" spans="2:15" ht="18.600000000000001" customHeight="1">
      <c r="B122" s="274"/>
      <c r="C122" s="286"/>
      <c r="D122" s="297"/>
      <c r="E122" s="310"/>
      <c r="F122" s="304"/>
      <c r="G122" s="323"/>
      <c r="H122" s="347"/>
      <c r="I122" s="350"/>
      <c r="J122" s="294"/>
      <c r="K122" s="294"/>
      <c r="L122" s="294"/>
      <c r="M122" s="363"/>
      <c r="N122" s="371"/>
      <c r="O122" s="382"/>
    </row>
    <row r="123" spans="2:15" ht="18.600000000000001" customHeight="1">
      <c r="B123" s="273"/>
      <c r="C123" s="284"/>
      <c r="D123" s="298"/>
      <c r="E123" s="311"/>
      <c r="F123" s="305"/>
      <c r="G123" s="324"/>
      <c r="H123" s="348"/>
      <c r="I123" s="351"/>
      <c r="J123" s="308"/>
      <c r="K123" s="308"/>
      <c r="L123" s="295"/>
      <c r="M123" s="364"/>
      <c r="N123" s="374"/>
      <c r="O123" s="382"/>
    </row>
    <row r="124" spans="2:15" ht="18.600000000000001" customHeight="1">
      <c r="B124" s="273"/>
      <c r="C124" s="284"/>
      <c r="D124" s="298"/>
      <c r="E124" s="311"/>
      <c r="F124" s="305"/>
      <c r="G124" s="324"/>
      <c r="H124" s="348"/>
      <c r="I124" s="358"/>
      <c r="J124" s="308"/>
      <c r="K124" s="308"/>
      <c r="L124" s="295"/>
      <c r="M124" s="364"/>
      <c r="N124" s="374"/>
      <c r="O124" s="382"/>
    </row>
    <row r="125" spans="2:15" ht="18.600000000000001" customHeight="1">
      <c r="B125" s="273"/>
      <c r="C125" s="284"/>
      <c r="D125" s="298"/>
      <c r="E125" s="311"/>
      <c r="F125" s="305"/>
      <c r="G125" s="324"/>
      <c r="H125" s="348"/>
      <c r="I125" s="351"/>
      <c r="J125" s="308"/>
      <c r="K125" s="308"/>
      <c r="L125" s="295"/>
      <c r="M125" s="364"/>
      <c r="N125" s="374"/>
      <c r="O125" s="382"/>
    </row>
    <row r="126" spans="2:15" ht="18.600000000000001" customHeight="1">
      <c r="B126" s="273"/>
      <c r="C126" s="284"/>
      <c r="D126" s="298"/>
      <c r="E126" s="311"/>
      <c r="F126" s="305"/>
      <c r="G126" s="324"/>
      <c r="H126" s="348"/>
      <c r="I126" s="358"/>
      <c r="J126" s="308"/>
      <c r="K126" s="308"/>
      <c r="L126" s="295"/>
      <c r="M126" s="364"/>
      <c r="N126" s="374"/>
      <c r="O126" s="382"/>
    </row>
    <row r="127" spans="2:15" ht="18.600000000000001" customHeight="1">
      <c r="B127" s="273"/>
      <c r="C127" s="284"/>
      <c r="D127" s="298"/>
      <c r="E127" s="311"/>
      <c r="F127" s="305"/>
      <c r="G127" s="324"/>
      <c r="H127" s="348"/>
      <c r="I127" s="351"/>
      <c r="J127" s="308"/>
      <c r="K127" s="308"/>
      <c r="L127" s="295"/>
      <c r="M127" s="364"/>
      <c r="N127" s="374"/>
      <c r="O127" s="382"/>
    </row>
    <row r="128" spans="2:15" ht="18.600000000000001" customHeight="1">
      <c r="B128" s="273"/>
      <c r="C128" s="284"/>
      <c r="D128" s="298"/>
      <c r="E128" s="311"/>
      <c r="F128" s="305"/>
      <c r="G128" s="324"/>
      <c r="H128" s="348"/>
      <c r="I128" s="351"/>
      <c r="J128" s="308"/>
      <c r="K128" s="308"/>
      <c r="L128" s="295"/>
      <c r="M128" s="364"/>
      <c r="N128" s="374"/>
      <c r="O128" s="382"/>
    </row>
    <row r="129" spans="2:15" ht="18.600000000000001" customHeight="1">
      <c r="B129" s="273"/>
      <c r="C129" s="284"/>
      <c r="D129" s="298"/>
      <c r="E129" s="311"/>
      <c r="F129" s="305"/>
      <c r="G129" s="324"/>
      <c r="H129" s="348"/>
      <c r="I129" s="351"/>
      <c r="J129" s="308"/>
      <c r="K129" s="308"/>
      <c r="L129" s="295"/>
      <c r="M129" s="364"/>
      <c r="N129" s="374"/>
      <c r="O129" s="382"/>
    </row>
    <row r="130" spans="2:15" ht="18.600000000000001" customHeight="1">
      <c r="B130" s="271"/>
      <c r="C130" s="286"/>
      <c r="D130" s="297"/>
      <c r="E130" s="310"/>
      <c r="F130" s="304"/>
      <c r="G130" s="323"/>
      <c r="H130" s="347"/>
      <c r="I130" s="350"/>
      <c r="J130" s="294"/>
      <c r="K130" s="294"/>
      <c r="L130" s="294"/>
      <c r="M130" s="363"/>
      <c r="N130" s="371"/>
      <c r="O130" s="382"/>
    </row>
    <row r="131" spans="2:15" ht="18.600000000000001" customHeight="1">
      <c r="B131" s="273"/>
      <c r="C131" s="284"/>
      <c r="D131" s="298"/>
      <c r="E131" s="311"/>
      <c r="F131" s="305"/>
      <c r="G131" s="324"/>
      <c r="H131" s="348"/>
      <c r="I131" s="351"/>
      <c r="J131" s="308"/>
      <c r="K131" s="308"/>
      <c r="L131" s="295"/>
      <c r="M131" s="364"/>
      <c r="N131" s="374"/>
      <c r="O131" s="382"/>
    </row>
    <row r="132" spans="2:15" ht="18.600000000000001" customHeight="1">
      <c r="B132" s="273"/>
      <c r="C132" s="284"/>
      <c r="D132" s="298"/>
      <c r="E132" s="311"/>
      <c r="F132" s="305"/>
      <c r="G132" s="324"/>
      <c r="H132" s="348"/>
      <c r="I132" s="351"/>
      <c r="J132" s="308"/>
      <c r="K132" s="308"/>
      <c r="L132" s="295"/>
      <c r="M132" s="364"/>
      <c r="N132" s="374"/>
      <c r="O132" s="382"/>
    </row>
    <row r="133" spans="2:15" ht="18.600000000000001" customHeight="1">
      <c r="B133" s="273"/>
      <c r="C133" s="284"/>
      <c r="D133" s="298"/>
      <c r="E133" s="311"/>
      <c r="F133" s="305"/>
      <c r="G133" s="324"/>
      <c r="H133" s="348"/>
      <c r="I133" s="351"/>
      <c r="J133" s="308"/>
      <c r="K133" s="308"/>
      <c r="L133" s="295"/>
      <c r="M133" s="364"/>
      <c r="N133" s="374"/>
      <c r="O133" s="382"/>
    </row>
    <row r="134" spans="2:15" ht="18.600000000000001" customHeight="1">
      <c r="B134" s="273"/>
      <c r="C134" s="284"/>
      <c r="D134" s="298"/>
      <c r="E134" s="311"/>
      <c r="F134" s="305"/>
      <c r="G134" s="324"/>
      <c r="H134" s="348"/>
      <c r="I134" s="351"/>
      <c r="J134" s="308"/>
      <c r="K134" s="308"/>
      <c r="L134" s="295"/>
      <c r="M134" s="364"/>
      <c r="N134" s="374"/>
      <c r="O134" s="382"/>
    </row>
    <row r="135" spans="2:15" ht="18.600000000000001" customHeight="1">
      <c r="B135" s="273"/>
      <c r="C135" s="284"/>
      <c r="D135" s="298"/>
      <c r="E135" s="311"/>
      <c r="F135" s="305"/>
      <c r="G135" s="324"/>
      <c r="H135" s="348"/>
      <c r="I135" s="351"/>
      <c r="J135" s="308"/>
      <c r="K135" s="308"/>
      <c r="L135" s="295"/>
      <c r="M135" s="364"/>
      <c r="N135" s="374"/>
      <c r="O135" s="382"/>
    </row>
    <row r="136" spans="2:15" ht="18.600000000000001" customHeight="1">
      <c r="B136" s="273"/>
      <c r="C136" s="284"/>
      <c r="D136" s="298"/>
      <c r="E136" s="311"/>
      <c r="F136" s="305"/>
      <c r="G136" s="324"/>
      <c r="H136" s="348"/>
      <c r="I136" s="351"/>
      <c r="J136" s="308"/>
      <c r="K136" s="308"/>
      <c r="L136" s="295"/>
      <c r="M136" s="364"/>
      <c r="N136" s="374"/>
      <c r="O136" s="382"/>
    </row>
    <row r="137" spans="2:15" ht="18.600000000000001" customHeight="1">
      <c r="B137" s="276"/>
      <c r="C137" s="285"/>
      <c r="D137" s="299"/>
      <c r="E137" s="312"/>
      <c r="F137" s="309"/>
      <c r="G137" s="325"/>
      <c r="H137" s="349"/>
      <c r="I137" s="352"/>
      <c r="J137" s="309"/>
      <c r="K137" s="309"/>
      <c r="L137" s="296"/>
      <c r="M137" s="365"/>
      <c r="N137" s="375"/>
      <c r="O137" s="382"/>
    </row>
  </sheetData>
  <sheetProtection algorithmName="SHA-512" hashValue="0PMCyIrVdA3V4ne+rjXjrXChV7rKscv8h2BbYRvj1ymp9QzwUxQHli/sBVisTN1iGxhL9Ta3OsZ16L3v0LGw4g==" saltValue="DYBqloVSmi5AK2aqKBWZ0g==" spinCount="100000" sheet="1" objects="1" scenarios="1"/>
  <mergeCells count="60">
    <mergeCell ref="B2:B19"/>
    <mergeCell ref="C2:C19"/>
    <mergeCell ref="D2:D19"/>
    <mergeCell ref="L2:L19"/>
    <mergeCell ref="N2:N19"/>
    <mergeCell ref="O2:O19"/>
    <mergeCell ref="B20:B37"/>
    <mergeCell ref="C20:C37"/>
    <mergeCell ref="D20:D37"/>
    <mergeCell ref="L20:L37"/>
    <mergeCell ref="N20:N37"/>
    <mergeCell ref="O20:O37"/>
    <mergeCell ref="B38:B55"/>
    <mergeCell ref="C38:C55"/>
    <mergeCell ref="D38:D55"/>
    <mergeCell ref="L38:L55"/>
    <mergeCell ref="N38:N55"/>
    <mergeCell ref="O38:O55"/>
    <mergeCell ref="B56:B73"/>
    <mergeCell ref="C56:C73"/>
    <mergeCell ref="D56:D73"/>
    <mergeCell ref="L56:L73"/>
    <mergeCell ref="N56:N73"/>
    <mergeCell ref="O56:O73"/>
    <mergeCell ref="B74:B89"/>
    <mergeCell ref="C74:C89"/>
    <mergeCell ref="D74:D89"/>
    <mergeCell ref="L74:L89"/>
    <mergeCell ref="N74:N89"/>
    <mergeCell ref="O74:O89"/>
    <mergeCell ref="B90:B105"/>
    <mergeCell ref="C90:C105"/>
    <mergeCell ref="D90:D105"/>
    <mergeCell ref="L90:L105"/>
    <mergeCell ref="N90:N105"/>
    <mergeCell ref="O90:O105"/>
    <mergeCell ref="B106:B113"/>
    <mergeCell ref="C106:C113"/>
    <mergeCell ref="D106:D113"/>
    <mergeCell ref="L106:L113"/>
    <mergeCell ref="N106:N113"/>
    <mergeCell ref="O106:O113"/>
    <mergeCell ref="B114:B121"/>
    <mergeCell ref="C114:C121"/>
    <mergeCell ref="D114:D121"/>
    <mergeCell ref="L114:L121"/>
    <mergeCell ref="N114:N121"/>
    <mergeCell ref="O114:O121"/>
    <mergeCell ref="B122:B129"/>
    <mergeCell ref="C122:C129"/>
    <mergeCell ref="D122:D129"/>
    <mergeCell ref="L122:L129"/>
    <mergeCell ref="N122:N129"/>
    <mergeCell ref="O122:O129"/>
    <mergeCell ref="B130:B137"/>
    <mergeCell ref="C130:C137"/>
    <mergeCell ref="D130:D137"/>
    <mergeCell ref="L130:L137"/>
    <mergeCell ref="N130:N137"/>
    <mergeCell ref="O130:O137"/>
  </mergeCells>
  <phoneticPr fontId="3"/>
  <pageMargins left="0.70866141732283472" right="0.70866141732283472" top="0.74803149606299213" bottom="0.74803149606299213" header="0.31496062992125984" footer="0.31496062992125984"/>
  <pageSetup paperSize="8" scale="30" fitToWidth="1" fitToHeight="0" orientation="portrait" usePrinterDefaults="1" r:id="rId1"/>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1355660-3ccf-485d-bdb2-fc01d8e7255e">
      <Terms xmlns="http://schemas.microsoft.com/office/infopath/2007/PartnerControls"/>
    </lcf76f155ced4ddcb4097134ff3c332f>
    <_ip_UnifiedCompliancePolicyProperties xmlns="http://schemas.microsoft.com/sharepoint/v3" xsi:nil="true"/>
    <TaxCatchAll xmlns="6660fb5a-425e-4648-8424-d8af405e5d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9940312A453A4409B382123F1DD20BE" ma:contentTypeVersion="15" ma:contentTypeDescription="新しいドキュメントを作成します。" ma:contentTypeScope="" ma:versionID="61ac5792caac6af358007d10b7e46044">
  <xsd:schema xmlns:xsd="http://www.w3.org/2001/XMLSchema" xmlns:xs="http://www.w3.org/2001/XMLSchema" xmlns:p="http://schemas.microsoft.com/office/2006/metadata/properties" xmlns:ns1="http://schemas.microsoft.com/sharepoint/v3" xmlns:ns2="21355660-3ccf-485d-bdb2-fc01d8e7255e" xmlns:ns3="6660fb5a-425e-4648-8424-d8af405e5da1" targetNamespace="http://schemas.microsoft.com/office/2006/metadata/properties" ma:root="true" ma:fieldsID="59c15f25d5d1ece47860d30065bf86fc" ns1:_="" ns2:_="" ns3:_="">
    <xsd:import namespace="http://schemas.microsoft.com/sharepoint/v3"/>
    <xsd:import namespace="21355660-3ccf-485d-bdb2-fc01d8e7255e"/>
    <xsd:import namespace="6660fb5a-425e-4648-8424-d8af405e5da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統合コンプライアンス ポリシーのプロパティ" ma:hidden="true" ma:internalName="_ip_UnifiedCompliancePolicyProperties">
      <xsd:simpleType>
        <xsd:restriction base="dms:Note"/>
      </xsd:simpleType>
    </xsd:element>
    <xsd:element name="_ip_UnifiedCompliancePolicyUIAction" ma:index="21"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355660-3ccf-485d-bdb2-fc01d8e725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93f9746-2781-4877-9de6-add67710d55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60fb5a-425e-4648-8424-d8af405e5da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6825cb-a253-40ee-ab5d-10e4834b9776}" ma:internalName="TaxCatchAll" ma:showField="CatchAllData" ma:web="6660fb5a-425e-4648-8424-d8af405e5d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5CFBD3-22DC-4BB4-84C5-02B4ADB80656}">
  <ds:schemaRefs>
    <ds:schemaRef ds:uri="http://schemas.microsoft.com/office/2006/metadata/properties"/>
    <ds:schemaRef ds:uri="http://schemas.microsoft.com/office/infopath/2007/PartnerControls"/>
    <ds:schemaRef ds:uri="http://schemas.microsoft.com/sharepoint/v3"/>
    <ds:schemaRef ds:uri="21355660-3ccf-485d-bdb2-fc01d8e7255e"/>
    <ds:schemaRef ds:uri="6660fb5a-425e-4648-8424-d8af405e5da1"/>
  </ds:schemaRefs>
</ds:datastoreItem>
</file>

<file path=customXml/itemProps2.xml><?xml version="1.0" encoding="utf-8"?>
<ds:datastoreItem xmlns:ds="http://schemas.openxmlformats.org/officeDocument/2006/customXml" ds:itemID="{14C8FCD0-1D8D-476F-8225-8D56EABB93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355660-3ccf-485d-bdb2-fc01d8e7255e"/>
    <ds:schemaRef ds:uri="6660fb5a-425e-4648-8424-d8af405e5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6598C8-7453-4D5E-A40E-CB361938064F}">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企業購入シート用アジア・パラ申込書</vt:lpstr>
      <vt:lpstr>対象競技・パッケージ一覧</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薮﨑　裕一</cp:lastModifiedBy>
  <dcterms:created xsi:type="dcterms:W3CDTF">2026-08-12T04:47:51Z</dcterms:created>
  <dcterms:modified xsi:type="dcterms:W3CDTF">2026-08-12T04:47:51Z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0x01010049940312A453A4409B382123F1DD20BE</vt:lpwstr>
  </property>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2026-08-12T04:47:51Z</vt:filetime>
  </property>
</Properties>
</file>